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45" windowWidth="14805" windowHeight="6870"/>
  </bookViews>
  <sheets>
    <sheet name="Всего-дор" sheetId="4" r:id="rId1"/>
  </sheets>
  <definedNames>
    <definedName name="_xlnm.Print_Titles" localSheetId="0">'Всего-дор'!$14:$14</definedName>
    <definedName name="_xlnm.Print_Area" localSheetId="0">'Всего-дор'!$A$1:$R$115</definedName>
  </definedNames>
  <calcPr calcId="152511"/>
</workbook>
</file>

<file path=xl/calcChain.xml><?xml version="1.0" encoding="utf-8"?>
<calcChain xmlns="http://schemas.openxmlformats.org/spreadsheetml/2006/main">
  <c r="K67" i="4" l="1"/>
  <c r="L67" i="4" s="1"/>
  <c r="M67" i="4" s="1"/>
  <c r="N67" i="4" s="1"/>
  <c r="O67" i="4" s="1"/>
  <c r="P67" i="4" s="1"/>
  <c r="K53" i="4" l="1"/>
  <c r="L53" i="4" s="1"/>
  <c r="M53" i="4" s="1"/>
  <c r="N53" i="4" s="1"/>
  <c r="O53" i="4" s="1"/>
  <c r="P53" i="4" s="1"/>
  <c r="K50" i="4" l="1"/>
  <c r="L50" i="4" s="1"/>
  <c r="M50" i="4" s="1"/>
  <c r="N50" i="4" s="1"/>
  <c r="O50" i="4" s="1"/>
  <c r="P50" i="4" s="1"/>
  <c r="P23" i="4"/>
  <c r="O23" i="4"/>
  <c r="N23" i="4"/>
  <c r="M23" i="4"/>
  <c r="L23" i="4"/>
  <c r="K23" i="4"/>
  <c r="P69" i="4" l="1"/>
  <c r="O69" i="4"/>
  <c r="N69" i="4"/>
  <c r="M69" i="4"/>
  <c r="L69" i="4"/>
  <c r="K69" i="4"/>
  <c r="K34" i="4" l="1"/>
  <c r="L34" i="4" s="1"/>
  <c r="M34" i="4" s="1"/>
  <c r="N34" i="4" s="1"/>
  <c r="O34" i="4" s="1"/>
  <c r="P34" i="4" s="1"/>
  <c r="K27" i="4" l="1"/>
  <c r="L27" i="4"/>
  <c r="M27" i="4"/>
  <c r="N27" i="4"/>
  <c r="O27" i="4"/>
  <c r="P27" i="4"/>
  <c r="K112" i="4" l="1"/>
  <c r="K110" i="4"/>
  <c r="K108" i="4"/>
  <c r="K105" i="4"/>
  <c r="K104" i="4"/>
  <c r="K60" i="4" l="1"/>
  <c r="L60" i="4"/>
  <c r="M60" i="4"/>
  <c r="N60" i="4"/>
  <c r="O60" i="4"/>
  <c r="P60" i="4"/>
  <c r="K26" i="4"/>
  <c r="L26" i="4"/>
  <c r="M26" i="4"/>
  <c r="N26" i="4"/>
  <c r="O26" i="4"/>
  <c r="P26" i="4"/>
  <c r="K25" i="4"/>
  <c r="L25" i="4"/>
  <c r="M25" i="4"/>
  <c r="N25" i="4"/>
  <c r="O25" i="4"/>
  <c r="P25" i="4"/>
  <c r="K100" i="4" l="1"/>
  <c r="L100" i="4"/>
  <c r="M100" i="4"/>
  <c r="N100" i="4"/>
  <c r="O100" i="4"/>
  <c r="P100" i="4"/>
  <c r="K82" i="4"/>
  <c r="L82" i="4"/>
  <c r="M82" i="4"/>
  <c r="N82" i="4"/>
  <c r="O82" i="4"/>
  <c r="P82" i="4"/>
  <c r="M98" i="4" l="1"/>
  <c r="P98" i="4"/>
  <c r="L98" i="4"/>
  <c r="O98" i="4"/>
  <c r="K98" i="4"/>
  <c r="N98" i="4"/>
  <c r="M97" i="4" l="1"/>
  <c r="K97" i="4"/>
  <c r="O97" i="4"/>
  <c r="L97" i="4"/>
  <c r="P97" i="4"/>
  <c r="N97" i="4"/>
  <c r="Q20" i="4" l="1"/>
  <c r="Q17" i="4"/>
  <c r="Q16" i="4"/>
  <c r="Q19" i="4"/>
  <c r="K79" i="4" l="1"/>
  <c r="K72" i="4" l="1"/>
  <c r="L79" i="4"/>
  <c r="K63" i="4"/>
  <c r="L72" i="4" l="1"/>
  <c r="K74" i="4"/>
  <c r="K71" i="4" s="1"/>
  <c r="M79" i="4"/>
  <c r="L63" i="4"/>
  <c r="K59" i="4"/>
  <c r="K28" i="4" l="1"/>
  <c r="K15" i="4" s="1"/>
  <c r="M72" i="4"/>
  <c r="L74" i="4"/>
  <c r="L71" i="4" s="1"/>
  <c r="N79" i="4"/>
  <c r="M63" i="4"/>
  <c r="L59" i="4"/>
  <c r="L28" i="4" l="1"/>
  <c r="L15" i="4" s="1"/>
  <c r="N72" i="4"/>
  <c r="M74" i="4"/>
  <c r="M71" i="4" s="1"/>
  <c r="N63" i="4"/>
  <c r="M59" i="4"/>
  <c r="O79" i="4"/>
  <c r="M28" i="4" l="1"/>
  <c r="M15" i="4" s="1"/>
  <c r="O72" i="4"/>
  <c r="N74" i="4"/>
  <c r="N71" i="4" s="1"/>
  <c r="P79" i="4"/>
  <c r="N59" i="4"/>
  <c r="O63" i="4"/>
  <c r="N28" i="4" l="1"/>
  <c r="N15" i="4" s="1"/>
  <c r="P72" i="4"/>
  <c r="O74" i="4"/>
  <c r="O71" i="4" s="1"/>
  <c r="O59" i="4"/>
  <c r="P63" i="4"/>
  <c r="P59" i="4" s="1"/>
  <c r="O28" i="4" l="1"/>
  <c r="O15" i="4" s="1"/>
  <c r="P74" i="4"/>
  <c r="P71" i="4" s="1"/>
  <c r="P28" i="4" s="1"/>
  <c r="P15" i="4" s="1"/>
  <c r="Q18" i="4" l="1"/>
  <c r="Q21" i="4" l="1"/>
</calcChain>
</file>

<file path=xl/sharedStrings.xml><?xml version="1.0" encoding="utf-8"?>
<sst xmlns="http://schemas.openxmlformats.org/spreadsheetml/2006/main" count="436" uniqueCount="127">
  <si>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</si>
  <si>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</si>
  <si>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</si>
  <si>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</si>
  <si>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</si>
  <si>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</si>
  <si>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</si>
  <si>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%</t>
  </si>
  <si>
    <t>км</t>
  </si>
  <si>
    <t>м</t>
  </si>
  <si>
    <t>Единица измерения</t>
  </si>
  <si>
    <t>да</t>
  </si>
  <si>
    <t>«Дорожное хозяйство и общественный транспорт города Твери»</t>
  </si>
  <si>
    <t>Характеристика основных показателей муниципальной программы города Твери</t>
  </si>
  <si>
    <t>№ 
п/п</t>
  </si>
  <si>
    <t>Наименование показателя</t>
  </si>
  <si>
    <t>Методика расчета показателя</t>
  </si>
  <si>
    <t>Источник получения информации для значений показателя</t>
  </si>
  <si>
    <t>Абсолютный показатель</t>
  </si>
  <si>
    <t>п. м</t>
  </si>
  <si>
    <t>Задача 1 
«Организация пассажирских перевозок городским общественным транспортом»</t>
  </si>
  <si>
    <t>Х</t>
  </si>
  <si>
    <t xml:space="preserve">Подпрограмма 2 «Общественный транспорт» </t>
  </si>
  <si>
    <t>Задача 2 
«Капитальный и текущий ремонт автомобильных дорог общего пользования и искусственных сооружений на них»</t>
  </si>
  <si>
    <t>Задача 3 
«Содержание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</si>
  <si>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</si>
  <si>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к муниципальной программе города Твери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</si>
  <si>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</si>
  <si>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единиц</t>
  </si>
  <si>
    <t>штук</t>
  </si>
  <si>
    <t>тысяч кв. м</t>
  </si>
  <si>
    <t>тысяч чел.</t>
  </si>
  <si>
    <t>кв. м</t>
  </si>
  <si>
    <t>тысяч руб.</t>
  </si>
  <si>
    <t>Муниципальная программа</t>
  </si>
  <si>
    <t>Условные обозначения: x - ячейка таблицы не подлежит заполнению</t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</si>
  <si>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</si>
  <si>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</si>
  <si>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</si>
  <si>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</si>
  <si>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</si>
  <si>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согласований на перевозку тяжеловесных и (или) крупногабаритных грузов»</t>
    </r>
  </si>
  <si>
    <r>
      <t>Подпрограмма</t>
    </r>
    <r>
      <rPr>
        <sz val="12"/>
        <rFont val="Times New Roman"/>
        <family val="1"/>
        <charset val="204"/>
      </rPr>
      <t xml:space="preserve"> 1 </t>
    </r>
    <r>
      <rPr>
        <b/>
        <sz val="12"/>
        <rFont val="Times New Roman"/>
        <family val="1"/>
        <charset val="204"/>
      </rPr>
      <t>«Дорожное хозяйство»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</si>
  <si>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</si>
  <si>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</si>
  <si>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</si>
  <si>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 xml:space="preserve">Мероприятие 2.01 </t>
    </r>
    <r>
      <rPr>
        <sz val="11"/>
        <rFont val="Times New Roman"/>
        <family val="1"/>
        <charset val="204"/>
      </rPr>
      <t xml:space="preserve">
«Капитальный ремонт автомобильных 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</si>
  <si>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</si>
  <si>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магистральных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</si>
  <si>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</si>
  <si>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 искусственных сооружений на них» 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</si>
  <si>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и 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</si>
  <si>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</si>
  <si>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</si>
  <si>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</si>
  <si>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 xml:space="preserve">Мероприятие 3.02 </t>
    </r>
    <r>
      <rPr>
        <sz val="11"/>
        <rFont val="Times New Roman"/>
        <family val="1"/>
        <charset val="204"/>
      </rPr>
      <t xml:space="preserve">
«Модернизация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</si>
  <si>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</si>
  <si>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</si>
  <si>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</si>
  <si>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</si>
  <si>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</si>
  <si>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</si>
  <si>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</si>
  <si>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</si>
  <si>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</si>
  <si>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</si>
  <si>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t xml:space="preserve">Приложение 2
к постановлению администрации города Твери
от  «_____» _________________ 2018 № ________   </t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</si>
  <si>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</si>
  <si>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</si>
  <si>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t>тысяч кв.м</t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</si>
  <si>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</si>
  <si>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</si>
  <si>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</si>
  <si>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10
</t>
    </r>
    <r>
      <rPr>
        <sz val="11"/>
        <rFont val="Times New Roman"/>
        <family val="1"/>
        <charset val="204"/>
      </rPr>
      <t>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</si>
  <si>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</si>
  <si>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t>тысяч м3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</si>
  <si>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</si>
  <si>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t>на 2021 - 2026 годы</t>
  </si>
  <si>
    <t>«Дорожное хозяйство и общественный транспорт города Твери» на 2021-2026 годы</t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</si>
  <si>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</si>
  <si>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</si>
  <si>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</si>
  <si>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</si>
  <si>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rPr>
        <b/>
        <sz val="11"/>
        <rFont val="Times New Roman"/>
        <family val="1"/>
        <charset val="204"/>
      </rPr>
      <t>Административное мероприятие 1.02</t>
    </r>
    <r>
      <rPr>
        <sz val="11"/>
        <rFont val="Times New Roman"/>
        <family val="1"/>
        <charset val="204"/>
      </rPr>
      <t xml:space="preserve"> 
«Подготовка постановлений по открытию, изменению и закрытию движения транспорта»</t>
    </r>
  </si>
  <si>
    <t xml:space="preserve">Ведомственная оперативная отчетность </t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</si>
  <si>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</si>
  <si>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</si>
  <si>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</si>
  <si>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</si>
  <si>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проктно-сметной документации»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</si>
  <si>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реконструированных грунтовых дорог»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</si>
  <si>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</si>
  <si>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построенных автомобильных дорог»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</si>
  <si>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</si>
  <si>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оплаченных налогов, сборов и иных обязательных платежей»</t>
    </r>
  </si>
  <si>
    <t>».</t>
  </si>
  <si>
    <t>«Приложение 2</t>
  </si>
  <si>
    <r>
      <rPr>
        <b/>
        <sz val="11"/>
        <rFont val="Times New Roman"/>
        <family val="1"/>
        <charset val="204"/>
      </rPr>
      <t xml:space="preserve">Мероприятие 1.01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</si>
  <si>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сетей ливневой канализации»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</si>
  <si>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реконструированных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</si>
  <si>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реконструированных дорог»</t>
    </r>
  </si>
  <si>
    <r>
      <t xml:space="preserve">Мероприятие 1.02 
</t>
    </r>
    <r>
      <rPr>
        <sz val="11"/>
        <rFont val="Times New Roman"/>
        <family val="1"/>
        <charset val="204"/>
      </rPr>
      <t xml:space="preserve">«Реконструкция автодороги Бурашевское шоссе на участке от  путепровода через Октябрьскую ж/д до автодороги М-10 (в т.ч.ПИР)» 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</si>
  <si>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</si>
  <si>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t xml:space="preserve">Показатель 2 
</t>
    </r>
    <r>
      <rPr>
        <sz val="11"/>
        <rFont val="Times New Roman"/>
        <family val="1"/>
        <charset val="204"/>
      </rPr>
      <t>«Протяженность реконструированных автомобильных дорог»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</si>
  <si>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
«Реконструкция автомобильной дороги ул. Маршала Конева и Старицкого шоссе на участке от ул.Б. Полевого до трассы М-10 (в т. ч. ПИР)»</t>
    </r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</si>
  <si>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
«Строительство участка автомобильной дороги в створе улицы Маяковского в городе Твери (в т. ч. ПИР)»</t>
    </r>
  </si>
  <si>
    <r>
      <t xml:space="preserve">Показатель 2 
</t>
    </r>
    <r>
      <rPr>
        <sz val="11"/>
        <rFont val="Times New Roman"/>
        <family val="1"/>
        <charset val="204"/>
      </rPr>
      <t>«Протяженность построенных автомобильных дорог»</t>
    </r>
  </si>
  <si>
    <r>
      <rPr>
        <b/>
        <sz val="11"/>
        <rFont val="Times New Roman"/>
        <family val="1"/>
        <charset val="204"/>
      </rPr>
      <t>Мероприятие 1.05</t>
    </r>
    <r>
      <rPr>
        <sz val="11"/>
        <rFont val="Times New Roman"/>
        <family val="1"/>
        <charset val="204"/>
      </rPr>
      <t xml:space="preserve">
«Строительство участка автомобильной дороги в створе улицы Туполева в городе Твери (в т. ч. ПИР)»</t>
    </r>
  </si>
  <si>
    <r>
      <rPr>
        <b/>
        <sz val="11"/>
        <rFont val="Times New Roman"/>
        <family val="1"/>
        <charset val="204"/>
      </rPr>
      <t>Мероприятие 1.06</t>
    </r>
    <r>
      <rPr>
        <sz val="11"/>
        <rFont val="Times New Roman"/>
        <family val="1"/>
        <charset val="204"/>
      </rPr>
      <t xml:space="preserve"> 
«Реконструкция улицы Весенняя»</t>
    </r>
  </si>
  <si>
    <r>
      <rPr>
        <b/>
        <sz val="11"/>
        <rFont val="Times New Roman"/>
        <family val="1"/>
        <charset val="204"/>
      </rPr>
      <t>Мероприятие 1.07</t>
    </r>
    <r>
      <rPr>
        <sz val="11"/>
        <rFont val="Times New Roman"/>
        <family val="1"/>
        <charset val="204"/>
      </rPr>
      <t xml:space="preserve"> 
«Реконструкция улицы вдоль деревни Бобачево»</t>
    </r>
  </si>
  <si>
    <r>
      <rPr>
        <b/>
        <sz val="11"/>
        <rFont val="Times New Roman"/>
        <family val="1"/>
        <charset val="204"/>
      </rPr>
      <t>Мероприятие 1.08</t>
    </r>
    <r>
      <rPr>
        <sz val="11"/>
        <rFont val="Times New Roman"/>
        <family val="1"/>
        <charset val="204"/>
      </rPr>
      <t xml:space="preserve"> 
«Строительство автомобильной дороги  по ул. Фрунзе на участке от улицы Паши Савельевой до Петербургского шоссе с путепроводом через Октябрьскую железную дорогу (в т. ч. ПИР)»</t>
    </r>
  </si>
  <si>
    <t xml:space="preserve">Относительный показатель:
Ks = Sf / Sb х 100 %, где 
Ks - степень выполнения мероприятия;
Sf – объем фактического финансирования, тыс. руб.; 
Sb - объем финансирования, предусмотренного в бюджете города, тыс. руб. </t>
  </si>
  <si>
    <r>
      <rPr>
        <b/>
        <sz val="11"/>
        <rFont val="Times New Roman"/>
        <family val="1"/>
        <charset val="204"/>
      </rPr>
      <t>Мероприятие 2.03 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и качественные автомобильные дороги»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</si>
  <si>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</si>
  <si>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</si>
  <si>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</si>
  <si>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</si>
  <si>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согласованных маршрутов»</t>
    </r>
  </si>
  <si>
    <t>Начальник департамента дорожного хозяйства, благоустройства и транспорта администрации города Твери                                                                                                         В.А. Клишин</t>
  </si>
  <si>
    <t>Относительный показатель:
Dn = Pn / Po x 100%, где
Dn - доля протяженности автомобильных дорог общего пользования местного значения, соответствующих нормативным требованиям;
Pn - протяженность автомобильных дорог общего пользования местного значения,соответствующих нормативным требованиям, км;
Pо - общая протяженность автомобильных дорог общего пользования местного значения, км</t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</si>
  <si>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</si>
  <si>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«Общая протяженность отремонтированных автомобильных дорог, включая тротуары»</t>
    </r>
  </si>
  <si>
    <r>
      <t xml:space="preserve">Показатель 4
</t>
    </r>
    <r>
      <rPr>
        <sz val="11"/>
        <rFont val="Times New Roman"/>
        <family val="1"/>
        <charset val="204"/>
      </rPr>
      <t>«Общее 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</si>
  <si>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 по развитию транспортной системы Тверской области»</t>
    </r>
  </si>
  <si>
    <r>
      <rPr>
        <b/>
        <sz val="11"/>
        <rFont val="Times New Roman"/>
        <family val="1"/>
        <charset val="204"/>
      </rPr>
      <t>Административное мероприятие 1.01</t>
    </r>
    <r>
      <rPr>
        <sz val="11"/>
        <rFont val="Times New Roman"/>
        <family val="1"/>
        <charset val="204"/>
      </rPr>
      <t xml:space="preserve">
«Согласование маршрутов регулярных перевозок пассажиров и багажа автомобильным транспортом, с посадкой и высадкой пассажиров на объектах транспортной инфраструктуры»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</si>
  <si>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</si>
  <si>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t xml:space="preserve">Приложение 2
к постановлению Администрации города Твери
от  «19» июня 2020 № 757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</si>
</sst>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4"/>
  <sheetViews>
    <sheetView tabSelected="1" view="pageBreakPreview" topLeftCell="A2" zoomScale="90" zoomScaleNormal="90" zoomScaleSheetLayoutView="90" workbookViewId="0">
      <selection activeCell="A3" sqref="A3:R3"/>
    </sheetView>
  </sheetViews>
  <sheetFormatPr defaultColWidth="8.7109375" defaultRowHeight="12.75" x14ac:dyDescent="0.25"/>
  <cols>
    <col min="1" max="1" width="4.85546875" style="18" customWidth="1"/>
    <col min="2" max="2" width="0.7109375" style="14" hidden="1" customWidth="1"/>
    <col min="3" max="3" width="9.42578125" style="14" hidden="1" customWidth="1"/>
    <col min="4" max="4" width="8.7109375" style="14" hidden="1" customWidth="1"/>
    <col min="5" max="5" width="7.5703125" style="14" hidden="1" customWidth="1"/>
    <col min="6" max="6" width="6.85546875" style="14" hidden="1" customWidth="1"/>
    <col min="7" max="7" width="7.140625" style="14" hidden="1" customWidth="1"/>
    <col min="8" max="8" width="8.28515625" style="14" hidden="1" customWidth="1"/>
    <col min="9" max="9" width="86.140625" style="14" customWidth="1"/>
    <col min="10" max="10" width="11.7109375" style="14" customWidth="1"/>
    <col min="11" max="11" width="10" style="55" hidden="1" customWidth="1"/>
    <col min="12" max="13" width="10.7109375" style="55" hidden="1" customWidth="1"/>
    <col min="14" max="16" width="9.42578125" style="55" hidden="1" customWidth="1"/>
    <col min="17" max="17" width="37.85546875" style="56" customWidth="1"/>
    <col min="18" max="18" width="44.7109375" style="55" customWidth="1"/>
    <col min="19" max="19" width="9.42578125" style="14" bestFit="1" customWidth="1"/>
    <col min="20" max="16384" width="8.7109375" style="14"/>
  </cols>
  <sheetData>
    <row r="1" spans="1:24" ht="45" hidden="1" customHeight="1" x14ac:dyDescent="0.25">
      <c r="A1" s="14"/>
      <c r="K1" s="14"/>
      <c r="L1" s="14"/>
      <c r="M1" s="14"/>
      <c r="N1" s="14"/>
      <c r="O1" s="14"/>
      <c r="P1" s="14"/>
      <c r="Q1" s="82" t="s">
        <v>66</v>
      </c>
      <c r="R1" s="82"/>
      <c r="S1" s="102"/>
      <c r="T1" s="102"/>
      <c r="U1" s="102"/>
      <c r="V1" s="102"/>
      <c r="W1" s="102"/>
      <c r="X1" s="102"/>
    </row>
    <row r="2" spans="1:24" ht="45" customHeight="1" x14ac:dyDescent="0.25">
      <c r="A2" s="14"/>
      <c r="K2" s="14"/>
      <c r="L2" s="14"/>
      <c r="M2" s="14"/>
      <c r="N2" s="14"/>
      <c r="O2" s="14"/>
      <c r="P2" s="14"/>
      <c r="Q2" s="82" t="s">
        <v>126</v>
      </c>
      <c r="R2" s="82"/>
      <c r="S2" s="21"/>
      <c r="T2" s="21"/>
      <c r="U2" s="21"/>
      <c r="V2" s="21"/>
      <c r="W2" s="21"/>
      <c r="X2" s="21"/>
    </row>
    <row r="3" spans="1:24" ht="15" customHeight="1" x14ac:dyDescent="0.25">
      <c r="A3" s="82" t="s">
        <v>96</v>
      </c>
      <c r="B3" s="82"/>
      <c r="C3" s="82"/>
      <c r="D3" s="82"/>
      <c r="E3" s="82"/>
      <c r="F3" s="82"/>
      <c r="G3" s="82"/>
      <c r="H3" s="82"/>
      <c r="I3" s="82"/>
      <c r="J3" s="82"/>
      <c r="K3" s="98"/>
      <c r="L3" s="98"/>
      <c r="M3" s="98"/>
      <c r="N3" s="99"/>
      <c r="O3" s="99"/>
      <c r="P3" s="99"/>
      <c r="Q3" s="99"/>
      <c r="R3" s="99"/>
    </row>
    <row r="4" spans="1:24" ht="13.15" customHeight="1" x14ac:dyDescent="0.25">
      <c r="A4" s="82" t="s">
        <v>26</v>
      </c>
      <c r="B4" s="82"/>
      <c r="C4" s="82"/>
      <c r="D4" s="82"/>
      <c r="E4" s="82"/>
      <c r="F4" s="82"/>
      <c r="G4" s="82"/>
      <c r="H4" s="82"/>
      <c r="I4" s="82"/>
      <c r="J4" s="82"/>
      <c r="K4" s="98"/>
      <c r="L4" s="98"/>
      <c r="M4" s="98"/>
      <c r="N4" s="99"/>
      <c r="O4" s="99"/>
      <c r="P4" s="99"/>
      <c r="Q4" s="99"/>
      <c r="R4" s="99"/>
    </row>
    <row r="5" spans="1:24" ht="13.15" customHeight="1" x14ac:dyDescent="0.25">
      <c r="A5" s="82" t="s">
        <v>12</v>
      </c>
      <c r="B5" s="82"/>
      <c r="C5" s="82"/>
      <c r="D5" s="82"/>
      <c r="E5" s="82"/>
      <c r="F5" s="82"/>
      <c r="G5" s="82"/>
      <c r="H5" s="82"/>
      <c r="I5" s="82"/>
      <c r="J5" s="82"/>
      <c r="K5" s="98"/>
      <c r="L5" s="98"/>
      <c r="M5" s="98"/>
      <c r="N5" s="99"/>
      <c r="O5" s="99"/>
      <c r="P5" s="99"/>
      <c r="Q5" s="99"/>
      <c r="R5" s="99"/>
    </row>
    <row r="6" spans="1:24" ht="13.15" customHeight="1" x14ac:dyDescent="0.25">
      <c r="A6" s="82" t="s">
        <v>77</v>
      </c>
      <c r="B6" s="82"/>
      <c r="C6" s="82"/>
      <c r="D6" s="82"/>
      <c r="E6" s="82"/>
      <c r="F6" s="82"/>
      <c r="G6" s="82"/>
      <c r="H6" s="82"/>
      <c r="I6" s="82"/>
      <c r="J6" s="82"/>
      <c r="K6" s="98"/>
      <c r="L6" s="98"/>
      <c r="M6" s="98"/>
      <c r="N6" s="99"/>
      <c r="O6" s="99"/>
      <c r="P6" s="99"/>
      <c r="Q6" s="99"/>
      <c r="R6" s="99"/>
    </row>
    <row r="7" spans="1:24" ht="16.5" customHeight="1" x14ac:dyDescent="0.25">
      <c r="A7" s="15"/>
      <c r="B7" s="21"/>
      <c r="C7" s="21"/>
      <c r="D7" s="21"/>
      <c r="E7" s="21"/>
      <c r="F7" s="21"/>
      <c r="G7" s="21"/>
      <c r="H7" s="21"/>
      <c r="I7" s="21"/>
      <c r="J7" s="21"/>
      <c r="K7" s="22"/>
      <c r="L7" s="22"/>
      <c r="M7" s="22"/>
      <c r="N7" s="22"/>
      <c r="O7" s="22"/>
      <c r="P7" s="22"/>
      <c r="Q7" s="22"/>
      <c r="R7" s="22"/>
    </row>
    <row r="8" spans="1:24" s="63" customFormat="1" ht="23.25" customHeight="1" x14ac:dyDescent="0.25">
      <c r="A8" s="89" t="s">
        <v>13</v>
      </c>
      <c r="B8" s="89"/>
      <c r="C8" s="89"/>
      <c r="D8" s="89"/>
      <c r="E8" s="89"/>
      <c r="F8" s="89"/>
      <c r="G8" s="89"/>
      <c r="H8" s="89"/>
      <c r="I8" s="89"/>
      <c r="J8" s="89"/>
      <c r="K8" s="100"/>
      <c r="L8" s="100"/>
      <c r="M8" s="100"/>
      <c r="N8" s="90"/>
      <c r="O8" s="90"/>
      <c r="P8" s="90"/>
      <c r="Q8" s="90"/>
      <c r="R8" s="90"/>
    </row>
    <row r="9" spans="1:24" s="63" customFormat="1" ht="22.5" customHeight="1" x14ac:dyDescent="0.25">
      <c r="A9" s="89" t="s">
        <v>78</v>
      </c>
      <c r="B9" s="89"/>
      <c r="C9" s="89"/>
      <c r="D9" s="89"/>
      <c r="E9" s="89"/>
      <c r="F9" s="89"/>
      <c r="G9" s="89"/>
      <c r="H9" s="89"/>
      <c r="I9" s="89"/>
      <c r="J9" s="89"/>
      <c r="K9" s="90"/>
      <c r="L9" s="90"/>
      <c r="M9" s="90"/>
      <c r="N9" s="90"/>
      <c r="O9" s="90"/>
      <c r="P9" s="90"/>
      <c r="Q9" s="90"/>
      <c r="R9" s="90"/>
    </row>
    <row r="10" spans="1:24" s="63" customFormat="1" ht="38.25" customHeight="1" x14ac:dyDescent="0.25">
      <c r="A10" s="101" t="s">
        <v>67</v>
      </c>
      <c r="B10" s="101"/>
      <c r="C10" s="101"/>
      <c r="D10" s="101"/>
      <c r="E10" s="101"/>
      <c r="F10" s="101"/>
      <c r="G10" s="101"/>
      <c r="H10" s="101"/>
      <c r="I10" s="101"/>
      <c r="J10" s="101"/>
      <c r="K10" s="99"/>
      <c r="L10" s="99"/>
      <c r="M10" s="99"/>
      <c r="N10" s="99"/>
      <c r="O10" s="99"/>
      <c r="P10" s="99"/>
      <c r="Q10" s="99"/>
      <c r="R10" s="99"/>
    </row>
    <row r="11" spans="1:24" s="63" customFormat="1" ht="33.75" customHeight="1" x14ac:dyDescent="0.25">
      <c r="A11" s="91" t="s">
        <v>35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</row>
    <row r="12" spans="1:24" s="60" customFormat="1" ht="25.5" customHeight="1" x14ac:dyDescent="0.25">
      <c r="A12" s="92" t="s">
        <v>14</v>
      </c>
      <c r="B12" s="93"/>
      <c r="C12" s="93"/>
      <c r="D12" s="93"/>
      <c r="E12" s="93"/>
      <c r="F12" s="93"/>
      <c r="G12" s="93"/>
      <c r="H12" s="94"/>
      <c r="I12" s="86" t="s">
        <v>15</v>
      </c>
      <c r="J12" s="86" t="s">
        <v>10</v>
      </c>
      <c r="K12" s="23"/>
      <c r="Q12" s="86" t="s">
        <v>16</v>
      </c>
      <c r="R12" s="86" t="s">
        <v>17</v>
      </c>
    </row>
    <row r="13" spans="1:24" s="60" customFormat="1" ht="16.5" customHeight="1" x14ac:dyDescent="0.25">
      <c r="A13" s="95"/>
      <c r="B13" s="96"/>
      <c r="C13" s="96"/>
      <c r="D13" s="96"/>
      <c r="E13" s="96"/>
      <c r="F13" s="96"/>
      <c r="G13" s="96"/>
      <c r="H13" s="97"/>
      <c r="I13" s="87"/>
      <c r="J13" s="87"/>
      <c r="Q13" s="87"/>
      <c r="R13" s="87"/>
    </row>
    <row r="14" spans="1:24" s="28" customFormat="1" ht="12.75" customHeight="1" x14ac:dyDescent="0.25">
      <c r="A14" s="16">
        <v>1</v>
      </c>
      <c r="B14" s="24"/>
      <c r="C14" s="25"/>
      <c r="D14" s="25"/>
      <c r="E14" s="25"/>
      <c r="F14" s="25"/>
      <c r="G14" s="25"/>
      <c r="H14" s="26"/>
      <c r="I14" s="27">
        <v>2</v>
      </c>
      <c r="J14" s="27">
        <v>3</v>
      </c>
      <c r="Q14" s="27">
        <v>4</v>
      </c>
      <c r="R14" s="27">
        <v>5</v>
      </c>
    </row>
    <row r="15" spans="1:24" s="64" customFormat="1" ht="26.45" customHeight="1" x14ac:dyDescent="0.25">
      <c r="A15" s="17"/>
      <c r="B15" s="17"/>
      <c r="C15" s="29"/>
      <c r="D15" s="29"/>
      <c r="E15" s="29"/>
      <c r="F15" s="29"/>
      <c r="G15" s="29"/>
      <c r="H15" s="30"/>
      <c r="I15" s="31" t="s">
        <v>34</v>
      </c>
      <c r="J15" s="11" t="s">
        <v>21</v>
      </c>
      <c r="K15" s="12" t="e">
        <f>K28+K97+#REF!</f>
        <v>#REF!</v>
      </c>
      <c r="L15" s="12" t="e">
        <f>L28+L97+#REF!</f>
        <v>#REF!</v>
      </c>
      <c r="M15" s="12" t="e">
        <f>M28+M97+#REF!</f>
        <v>#REF!</v>
      </c>
      <c r="N15" s="12" t="e">
        <f>N28+N97+#REF!</f>
        <v>#REF!</v>
      </c>
      <c r="O15" s="12" t="e">
        <f>O28+O97+#REF!</f>
        <v>#REF!</v>
      </c>
      <c r="P15" s="12" t="e">
        <f>P28+P97+#REF!</f>
        <v>#REF!</v>
      </c>
      <c r="Q15" s="12" t="s">
        <v>21</v>
      </c>
      <c r="R15" s="11" t="s">
        <v>21</v>
      </c>
    </row>
    <row r="16" spans="1:24" s="65" customFormat="1" ht="13.5" hidden="1" customHeight="1" x14ac:dyDescent="0.25">
      <c r="A16" s="7"/>
      <c r="B16" s="7"/>
      <c r="C16" s="32"/>
      <c r="D16" s="32"/>
      <c r="E16" s="32"/>
      <c r="F16" s="32"/>
      <c r="G16" s="32"/>
      <c r="H16" s="33"/>
      <c r="I16" s="34" t="s">
        <v>2</v>
      </c>
      <c r="J16" s="35" t="s">
        <v>0</v>
      </c>
      <c r="K16" s="36"/>
      <c r="L16" s="36"/>
      <c r="M16" s="36"/>
      <c r="N16" s="37"/>
      <c r="O16" s="37"/>
      <c r="P16" s="37"/>
      <c r="Q16" s="38" t="e">
        <f>#REF!+#REF!+#REF!+#REF!+#REF!+#REF!</f>
        <v>#REF!</v>
      </c>
      <c r="R16" s="39"/>
    </row>
    <row r="17" spans="1:19" s="65" customFormat="1" ht="13.5" hidden="1" customHeight="1" x14ac:dyDescent="0.25">
      <c r="A17" s="7"/>
      <c r="B17" s="7"/>
      <c r="C17" s="32"/>
      <c r="D17" s="32"/>
      <c r="E17" s="32"/>
      <c r="F17" s="32"/>
      <c r="G17" s="32"/>
      <c r="H17" s="33"/>
      <c r="I17" s="34" t="s">
        <v>4</v>
      </c>
      <c r="J17" s="35" t="s">
        <v>0</v>
      </c>
      <c r="K17" s="36"/>
      <c r="L17" s="36"/>
      <c r="M17" s="36"/>
      <c r="N17" s="37"/>
      <c r="O17" s="37"/>
      <c r="P17" s="37"/>
      <c r="Q17" s="38" t="e">
        <f>#REF!+#REF!+#REF!+#REF!+#REF!+#REF!</f>
        <v>#REF!</v>
      </c>
      <c r="R17" s="39"/>
    </row>
    <row r="18" spans="1:19" s="65" customFormat="1" ht="13.5" hidden="1" customHeight="1" x14ac:dyDescent="0.25">
      <c r="A18" s="7"/>
      <c r="B18" s="7"/>
      <c r="C18" s="32"/>
      <c r="D18" s="32"/>
      <c r="E18" s="32"/>
      <c r="F18" s="32"/>
      <c r="G18" s="32"/>
      <c r="H18" s="33"/>
      <c r="I18" s="34" t="s">
        <v>3</v>
      </c>
      <c r="J18" s="35" t="s">
        <v>0</v>
      </c>
      <c r="K18" s="36"/>
      <c r="L18" s="36"/>
      <c r="M18" s="36"/>
      <c r="N18" s="37"/>
      <c r="O18" s="37"/>
      <c r="P18" s="37"/>
      <c r="Q18" s="38" t="e">
        <f>#REF!+#REF!+#REF!+#REF!+#REF!+#REF!</f>
        <v>#REF!</v>
      </c>
      <c r="R18" s="39"/>
    </row>
    <row r="19" spans="1:19" s="65" customFormat="1" ht="13.5" hidden="1" customHeight="1" x14ac:dyDescent="0.25">
      <c r="A19" s="7"/>
      <c r="B19" s="7"/>
      <c r="C19" s="32"/>
      <c r="D19" s="32"/>
      <c r="E19" s="32"/>
      <c r="F19" s="32"/>
      <c r="G19" s="32"/>
      <c r="H19" s="33"/>
      <c r="I19" s="34" t="s">
        <v>5</v>
      </c>
      <c r="J19" s="35" t="s">
        <v>0</v>
      </c>
      <c r="K19" s="36"/>
      <c r="L19" s="36"/>
      <c r="M19" s="36"/>
      <c r="N19" s="37"/>
      <c r="O19" s="37"/>
      <c r="P19" s="37"/>
      <c r="Q19" s="38" t="e">
        <f>#REF!+#REF!+#REF!+#REF!+#REF!+#REF!</f>
        <v>#REF!</v>
      </c>
      <c r="R19" s="39"/>
    </row>
    <row r="20" spans="1:19" s="65" customFormat="1" ht="13.5" hidden="1" customHeight="1" x14ac:dyDescent="0.25">
      <c r="A20" s="7"/>
      <c r="B20" s="7"/>
      <c r="C20" s="32"/>
      <c r="D20" s="32"/>
      <c r="E20" s="32"/>
      <c r="F20" s="32"/>
      <c r="G20" s="32"/>
      <c r="H20" s="33"/>
      <c r="I20" s="34" t="s">
        <v>6</v>
      </c>
      <c r="J20" s="35" t="s">
        <v>0</v>
      </c>
      <c r="K20" s="36"/>
      <c r="L20" s="36"/>
      <c r="M20" s="36"/>
      <c r="N20" s="37"/>
      <c r="O20" s="37"/>
      <c r="P20" s="37"/>
      <c r="Q20" s="38" t="e">
        <f>#REF!+#REF!+#REF!+#REF!+#REF!+#REF!</f>
        <v>#REF!</v>
      </c>
      <c r="R20" s="39"/>
    </row>
    <row r="21" spans="1:19" s="65" customFormat="1" ht="13.5" hidden="1" customHeight="1" x14ac:dyDescent="0.25">
      <c r="A21" s="7"/>
      <c r="B21" s="7"/>
      <c r="C21" s="32"/>
      <c r="D21" s="32"/>
      <c r="E21" s="32"/>
      <c r="F21" s="32"/>
      <c r="G21" s="32"/>
      <c r="H21" s="33"/>
      <c r="I21" s="34" t="s">
        <v>1</v>
      </c>
      <c r="J21" s="35" t="s">
        <v>0</v>
      </c>
      <c r="K21" s="36"/>
      <c r="L21" s="36"/>
      <c r="M21" s="36"/>
      <c r="N21" s="37"/>
      <c r="O21" s="37"/>
      <c r="P21" s="37"/>
      <c r="Q21" s="38" t="e">
        <f>#REF!+#REF!+#REF!+#REF!+#REF!+#REF!</f>
        <v>#REF!</v>
      </c>
      <c r="R21" s="39"/>
    </row>
    <row r="22" spans="1:19" s="66" customFormat="1" ht="44.25" x14ac:dyDescent="0.25">
      <c r="A22" s="84"/>
      <c r="B22" s="84"/>
      <c r="C22" s="32"/>
      <c r="D22" s="32"/>
      <c r="E22" s="32"/>
      <c r="F22" s="32"/>
      <c r="G22" s="32"/>
      <c r="H22" s="33"/>
      <c r="I22" s="9" t="s">
        <v>79</v>
      </c>
      <c r="J22" s="57" t="s">
        <v>21</v>
      </c>
      <c r="K22" s="2"/>
      <c r="L22" s="2"/>
      <c r="M22" s="2"/>
      <c r="N22" s="3"/>
      <c r="O22" s="3"/>
      <c r="P22" s="3"/>
      <c r="Q22" s="1" t="s">
        <v>21</v>
      </c>
      <c r="R22" s="57" t="s">
        <v>21</v>
      </c>
    </row>
    <row r="23" spans="1:19" s="66" customFormat="1" ht="225" x14ac:dyDescent="0.25">
      <c r="A23" s="57">
        <v>1</v>
      </c>
      <c r="B23" s="57"/>
      <c r="C23" s="32"/>
      <c r="D23" s="32"/>
      <c r="E23" s="32"/>
      <c r="F23" s="32"/>
      <c r="G23" s="32"/>
      <c r="H23" s="33"/>
      <c r="I23" s="7" t="s">
        <v>85</v>
      </c>
      <c r="J23" s="57" t="s">
        <v>7</v>
      </c>
      <c r="K23" s="1" t="e">
        <f>#REF!+#REF!+#REF!+#REF!+K73</f>
        <v>#REF!</v>
      </c>
      <c r="L23" s="1" t="e">
        <f>#REF!+#REF!+#REF!+#REF!+L73</f>
        <v>#REF!</v>
      </c>
      <c r="M23" s="1" t="e">
        <f>#REF!+#REF!+#REF!+#REF!+M73</f>
        <v>#REF!</v>
      </c>
      <c r="N23" s="1" t="e">
        <f>#REF!+#REF!+#REF!+#REF!+N73</f>
        <v>#REF!</v>
      </c>
      <c r="O23" s="1" t="e">
        <f>#REF!+#REF!+#REF!+#REF!+O73</f>
        <v>#REF!</v>
      </c>
      <c r="P23" s="1" t="e">
        <f>#REF!+#REF!+#REF!+#REF!+P73</f>
        <v>#REF!</v>
      </c>
      <c r="Q23" s="76" t="s">
        <v>119</v>
      </c>
      <c r="R23" s="57" t="s">
        <v>84</v>
      </c>
    </row>
    <row r="24" spans="1:19" s="66" customFormat="1" ht="30" x14ac:dyDescent="0.25">
      <c r="A24" s="84">
        <v>2</v>
      </c>
      <c r="B24" s="84"/>
      <c r="C24" s="32"/>
      <c r="D24" s="32"/>
      <c r="E24" s="32"/>
      <c r="F24" s="32"/>
      <c r="G24" s="32"/>
      <c r="H24" s="33"/>
      <c r="I24" s="7" t="s">
        <v>86</v>
      </c>
      <c r="J24" s="57" t="s">
        <v>30</v>
      </c>
      <c r="K24" s="2"/>
      <c r="L24" s="2"/>
      <c r="M24" s="2"/>
      <c r="N24" s="3"/>
      <c r="O24" s="3"/>
      <c r="P24" s="3"/>
      <c r="Q24" s="57" t="s">
        <v>18</v>
      </c>
      <c r="R24" s="57" t="s">
        <v>84</v>
      </c>
    </row>
    <row r="25" spans="1:19" s="66" customFormat="1" ht="30" x14ac:dyDescent="0.25">
      <c r="A25" s="84">
        <v>3</v>
      </c>
      <c r="B25" s="84"/>
      <c r="C25" s="32"/>
      <c r="D25" s="32"/>
      <c r="E25" s="32"/>
      <c r="F25" s="32"/>
      <c r="G25" s="32"/>
      <c r="H25" s="33"/>
      <c r="I25" s="7" t="s">
        <v>87</v>
      </c>
      <c r="J25" s="57" t="s">
        <v>30</v>
      </c>
      <c r="K25" s="1" t="e">
        <f>K65+#REF!+#REF!+#REF!+#REF!+#REF!</f>
        <v>#REF!</v>
      </c>
      <c r="L25" s="1" t="e">
        <f>L65+#REF!+#REF!+#REF!+#REF!+#REF!</f>
        <v>#REF!</v>
      </c>
      <c r="M25" s="1" t="e">
        <f>M65+#REF!+#REF!+#REF!+#REF!+#REF!</f>
        <v>#REF!</v>
      </c>
      <c r="N25" s="1" t="e">
        <f>N65+#REF!+#REF!+#REF!+#REF!+#REF!</f>
        <v>#REF!</v>
      </c>
      <c r="O25" s="1" t="e">
        <f>O65+#REF!+#REF!+#REF!+#REF!+#REF!</f>
        <v>#REF!</v>
      </c>
      <c r="P25" s="40" t="e">
        <f>P65+#REF!+#REF!+#REF!+#REF!+#REF!</f>
        <v>#REF!</v>
      </c>
      <c r="Q25" s="57" t="s">
        <v>18</v>
      </c>
      <c r="R25" s="57" t="s">
        <v>84</v>
      </c>
      <c r="S25" s="67"/>
    </row>
    <row r="26" spans="1:19" s="66" customFormat="1" ht="30" x14ac:dyDescent="0.25">
      <c r="A26" s="84">
        <v>4</v>
      </c>
      <c r="B26" s="84"/>
      <c r="C26" s="32"/>
      <c r="D26" s="32"/>
      <c r="E26" s="32"/>
      <c r="F26" s="32"/>
      <c r="G26" s="32"/>
      <c r="H26" s="33"/>
      <c r="I26" s="7" t="s">
        <v>88</v>
      </c>
      <c r="J26" s="57" t="s">
        <v>30</v>
      </c>
      <c r="K26" s="1" t="e">
        <f>#REF!+#REF!+#REF!+#REF!+#REF!</f>
        <v>#REF!</v>
      </c>
      <c r="L26" s="1" t="e">
        <f>#REF!+#REF!+#REF!+#REF!+#REF!</f>
        <v>#REF!</v>
      </c>
      <c r="M26" s="1" t="e">
        <f>#REF!+#REF!+#REF!+#REF!+#REF!</f>
        <v>#REF!</v>
      </c>
      <c r="N26" s="1" t="e">
        <f>#REF!+#REF!+#REF!+#REF!+#REF!</f>
        <v>#REF!</v>
      </c>
      <c r="O26" s="1" t="e">
        <f>#REF!+#REF!+#REF!+#REF!+#REF!</f>
        <v>#REF!</v>
      </c>
      <c r="P26" s="40" t="e">
        <f>#REF!+#REF!+#REF!+#REF!+#REF!</f>
        <v>#REF!</v>
      </c>
      <c r="Q26" s="57" t="s">
        <v>18</v>
      </c>
      <c r="R26" s="57" t="s">
        <v>84</v>
      </c>
    </row>
    <row r="27" spans="1:19" s="66" customFormat="1" ht="30" hidden="1" x14ac:dyDescent="0.25">
      <c r="A27" s="84">
        <v>5</v>
      </c>
      <c r="B27" s="84"/>
      <c r="C27" s="32"/>
      <c r="D27" s="32"/>
      <c r="E27" s="32"/>
      <c r="F27" s="32"/>
      <c r="G27" s="32"/>
      <c r="H27" s="33"/>
      <c r="I27" s="7" t="s">
        <v>80</v>
      </c>
      <c r="J27" s="57" t="s">
        <v>31</v>
      </c>
      <c r="K27" s="1">
        <f t="shared" ref="K27:P27" si="0">K99</f>
        <v>2</v>
      </c>
      <c r="L27" s="1">
        <f t="shared" si="0"/>
        <v>2</v>
      </c>
      <c r="M27" s="1">
        <f t="shared" si="0"/>
        <v>2</v>
      </c>
      <c r="N27" s="1">
        <f t="shared" si="0"/>
        <v>2</v>
      </c>
      <c r="O27" s="1">
        <f t="shared" si="0"/>
        <v>2</v>
      </c>
      <c r="P27" s="1">
        <f t="shared" si="0"/>
        <v>2</v>
      </c>
      <c r="Q27" s="57" t="s">
        <v>18</v>
      </c>
      <c r="R27" s="57" t="s">
        <v>84</v>
      </c>
    </row>
    <row r="28" spans="1:19" s="63" customFormat="1" ht="33" customHeight="1" x14ac:dyDescent="0.25">
      <c r="A28" s="103"/>
      <c r="B28" s="103"/>
      <c r="C28" s="41"/>
      <c r="D28" s="41"/>
      <c r="E28" s="41"/>
      <c r="F28" s="41"/>
      <c r="G28" s="41"/>
      <c r="H28" s="42"/>
      <c r="I28" s="43" t="s">
        <v>42</v>
      </c>
      <c r="J28" s="61" t="s">
        <v>21</v>
      </c>
      <c r="K28" s="44" t="e">
        <f>K29+K59+K71+#REF!</f>
        <v>#REF!</v>
      </c>
      <c r="L28" s="44" t="e">
        <f>L29+L59+L71+#REF!</f>
        <v>#REF!</v>
      </c>
      <c r="M28" s="44" t="e">
        <f>M29+M59+M71+#REF!</f>
        <v>#REF!</v>
      </c>
      <c r="N28" s="44" t="e">
        <f>N29+N59+N71+#REF!</f>
        <v>#REF!</v>
      </c>
      <c r="O28" s="44" t="e">
        <f>O29+O59+O71+#REF!</f>
        <v>#REF!</v>
      </c>
      <c r="P28" s="44" t="e">
        <f>P29+P59+P71+#REF!</f>
        <v>#REF!</v>
      </c>
      <c r="Q28" s="44" t="s">
        <v>21</v>
      </c>
      <c r="R28" s="61" t="s">
        <v>21</v>
      </c>
    </row>
    <row r="29" spans="1:19" s="68" customFormat="1" ht="42.75" x14ac:dyDescent="0.25">
      <c r="A29" s="88"/>
      <c r="B29" s="88"/>
      <c r="C29" s="45"/>
      <c r="D29" s="45"/>
      <c r="E29" s="45"/>
      <c r="F29" s="45"/>
      <c r="G29" s="45"/>
      <c r="H29" s="46"/>
      <c r="I29" s="47" t="s">
        <v>25</v>
      </c>
      <c r="J29" s="59" t="s">
        <v>21</v>
      </c>
      <c r="K29" s="6">
        <v>5990</v>
      </c>
      <c r="L29" s="6">
        <v>5990</v>
      </c>
      <c r="M29" s="6">
        <v>5990</v>
      </c>
      <c r="N29" s="6">
        <v>5990</v>
      </c>
      <c r="O29" s="6">
        <v>5990</v>
      </c>
      <c r="P29" s="6">
        <v>5990</v>
      </c>
      <c r="Q29" s="6" t="s">
        <v>21</v>
      </c>
      <c r="R29" s="59" t="s">
        <v>21</v>
      </c>
    </row>
    <row r="30" spans="1:19" s="69" customFormat="1" ht="29.25" x14ac:dyDescent="0.25">
      <c r="A30" s="84">
        <v>5</v>
      </c>
      <c r="B30" s="84"/>
      <c r="C30" s="32"/>
      <c r="D30" s="32"/>
      <c r="E30" s="32"/>
      <c r="F30" s="32"/>
      <c r="G30" s="32"/>
      <c r="H30" s="33"/>
      <c r="I30" s="9" t="s">
        <v>43</v>
      </c>
      <c r="J30" s="57" t="s">
        <v>8</v>
      </c>
      <c r="K30" s="38"/>
      <c r="L30" s="38"/>
      <c r="M30" s="38"/>
      <c r="N30" s="38"/>
      <c r="O30" s="38"/>
      <c r="P30" s="38"/>
      <c r="Q30" s="57" t="s">
        <v>18</v>
      </c>
      <c r="R30" s="57" t="s">
        <v>84</v>
      </c>
    </row>
    <row r="31" spans="1:19" s="69" customFormat="1" ht="29.25" x14ac:dyDescent="0.25">
      <c r="A31" s="84">
        <v>6</v>
      </c>
      <c r="B31" s="84"/>
      <c r="C31" s="32"/>
      <c r="D31" s="32"/>
      <c r="E31" s="32"/>
      <c r="F31" s="32"/>
      <c r="G31" s="32"/>
      <c r="H31" s="33"/>
      <c r="I31" s="9" t="s">
        <v>44</v>
      </c>
      <c r="J31" s="57" t="s">
        <v>30</v>
      </c>
      <c r="K31" s="38"/>
      <c r="L31" s="38"/>
      <c r="M31" s="38"/>
      <c r="N31" s="38"/>
      <c r="O31" s="38"/>
      <c r="P31" s="38"/>
      <c r="Q31" s="57" t="s">
        <v>18</v>
      </c>
      <c r="R31" s="57" t="s">
        <v>84</v>
      </c>
    </row>
    <row r="32" spans="1:19" s="69" customFormat="1" ht="29.25" x14ac:dyDescent="0.25">
      <c r="A32" s="76">
        <v>7</v>
      </c>
      <c r="B32" s="76"/>
      <c r="C32" s="32"/>
      <c r="D32" s="32"/>
      <c r="E32" s="32"/>
      <c r="F32" s="32"/>
      <c r="G32" s="32"/>
      <c r="H32" s="33"/>
      <c r="I32" s="9" t="s">
        <v>120</v>
      </c>
      <c r="J32" s="76" t="s">
        <v>8</v>
      </c>
      <c r="K32" s="38"/>
      <c r="L32" s="38"/>
      <c r="M32" s="38"/>
      <c r="N32" s="38"/>
      <c r="O32" s="38"/>
      <c r="P32" s="38"/>
      <c r="Q32" s="76" t="s">
        <v>18</v>
      </c>
      <c r="R32" s="76" t="s">
        <v>84</v>
      </c>
    </row>
    <row r="33" spans="1:18" s="69" customFormat="1" ht="29.25" x14ac:dyDescent="0.25">
      <c r="A33" s="76">
        <v>8</v>
      </c>
      <c r="B33" s="76"/>
      <c r="C33" s="32"/>
      <c r="D33" s="32"/>
      <c r="E33" s="32"/>
      <c r="F33" s="32"/>
      <c r="G33" s="32"/>
      <c r="H33" s="33"/>
      <c r="I33" s="9" t="s">
        <v>122</v>
      </c>
      <c r="J33" s="76" t="s">
        <v>28</v>
      </c>
      <c r="K33" s="38"/>
      <c r="L33" s="38"/>
      <c r="M33" s="38"/>
      <c r="N33" s="38"/>
      <c r="O33" s="38"/>
      <c r="P33" s="38"/>
      <c r="Q33" s="76" t="s">
        <v>18</v>
      </c>
      <c r="R33" s="76" t="s">
        <v>84</v>
      </c>
    </row>
    <row r="34" spans="1:18" s="70" customFormat="1" ht="29.25" x14ac:dyDescent="0.25">
      <c r="A34" s="58"/>
      <c r="B34" s="58"/>
      <c r="C34" s="48"/>
      <c r="D34" s="48"/>
      <c r="E34" s="48"/>
      <c r="F34" s="48"/>
      <c r="G34" s="48"/>
      <c r="H34" s="49"/>
      <c r="I34" s="13" t="s">
        <v>97</v>
      </c>
      <c r="J34" s="58" t="s">
        <v>21</v>
      </c>
      <c r="K34" s="19" t="e">
        <f>#REF!*104.9%</f>
        <v>#REF!</v>
      </c>
      <c r="L34" s="19" t="e">
        <f t="shared" ref="L34" si="1">K34*104.9%</f>
        <v>#REF!</v>
      </c>
      <c r="M34" s="19" t="e">
        <f t="shared" ref="M34" si="2">L34*104.9%</f>
        <v>#REF!</v>
      </c>
      <c r="N34" s="19" t="e">
        <f t="shared" ref="N34" si="3">M34*104.9%</f>
        <v>#REF!</v>
      </c>
      <c r="O34" s="19" t="e">
        <f t="shared" ref="O34" si="4">N34*104.9%</f>
        <v>#REF!</v>
      </c>
      <c r="P34" s="19" t="e">
        <f t="shared" ref="P34" si="5">O34*104.9%</f>
        <v>#REF!</v>
      </c>
      <c r="Q34" s="19" t="s">
        <v>21</v>
      </c>
      <c r="R34" s="58" t="s">
        <v>21</v>
      </c>
    </row>
    <row r="35" spans="1:18" s="69" customFormat="1" ht="29.25" x14ac:dyDescent="0.25">
      <c r="A35" s="57">
        <v>9</v>
      </c>
      <c r="B35" s="57"/>
      <c r="C35" s="32"/>
      <c r="D35" s="32"/>
      <c r="E35" s="32"/>
      <c r="F35" s="32"/>
      <c r="G35" s="32"/>
      <c r="H35" s="33"/>
      <c r="I35" s="9" t="s">
        <v>98</v>
      </c>
      <c r="J35" s="57" t="s">
        <v>8</v>
      </c>
      <c r="K35" s="50"/>
      <c r="L35" s="50"/>
      <c r="M35" s="50"/>
      <c r="N35" s="50"/>
      <c r="O35" s="50"/>
      <c r="P35" s="50"/>
      <c r="Q35" s="57" t="s">
        <v>18</v>
      </c>
      <c r="R35" s="57" t="s">
        <v>84</v>
      </c>
    </row>
    <row r="36" spans="1:18" s="70" customFormat="1" ht="44.25" x14ac:dyDescent="0.25">
      <c r="A36" s="58"/>
      <c r="B36" s="58"/>
      <c r="C36" s="48"/>
      <c r="D36" s="48"/>
      <c r="E36" s="48"/>
      <c r="F36" s="48"/>
      <c r="G36" s="48"/>
      <c r="H36" s="49"/>
      <c r="I36" s="71" t="s">
        <v>101</v>
      </c>
      <c r="J36" s="19" t="s">
        <v>21</v>
      </c>
      <c r="K36" s="19" t="s">
        <v>21</v>
      </c>
      <c r="L36" s="19" t="s">
        <v>21</v>
      </c>
      <c r="M36" s="19" t="s">
        <v>21</v>
      </c>
      <c r="N36" s="19" t="s">
        <v>21</v>
      </c>
      <c r="O36" s="19" t="s">
        <v>21</v>
      </c>
      <c r="P36" s="19" t="s">
        <v>21</v>
      </c>
      <c r="Q36" s="19" t="s">
        <v>21</v>
      </c>
      <c r="R36" s="58" t="s">
        <v>21</v>
      </c>
    </row>
    <row r="37" spans="1:18" s="69" customFormat="1" ht="29.25" x14ac:dyDescent="0.25">
      <c r="A37" s="57">
        <v>10</v>
      </c>
      <c r="B37" s="57"/>
      <c r="C37" s="32"/>
      <c r="D37" s="32"/>
      <c r="E37" s="32"/>
      <c r="F37" s="32"/>
      <c r="G37" s="32"/>
      <c r="H37" s="33"/>
      <c r="I37" s="9" t="s">
        <v>99</v>
      </c>
      <c r="J37" s="72" t="s">
        <v>8</v>
      </c>
      <c r="K37" s="50"/>
      <c r="L37" s="50"/>
      <c r="M37" s="50"/>
      <c r="N37" s="50"/>
      <c r="O37" s="50"/>
      <c r="P37" s="50"/>
      <c r="Q37" s="57" t="s">
        <v>18</v>
      </c>
      <c r="R37" s="57" t="s">
        <v>84</v>
      </c>
    </row>
    <row r="38" spans="1:18" s="69" customFormat="1" ht="29.25" x14ac:dyDescent="0.25">
      <c r="A38" s="57">
        <v>11</v>
      </c>
      <c r="B38" s="57"/>
      <c r="C38" s="32"/>
      <c r="D38" s="32"/>
      <c r="E38" s="32"/>
      <c r="F38" s="32"/>
      <c r="G38" s="32"/>
      <c r="H38" s="33"/>
      <c r="I38" s="9" t="s">
        <v>100</v>
      </c>
      <c r="J38" s="57" t="s">
        <v>30</v>
      </c>
      <c r="K38" s="50"/>
      <c r="L38" s="50"/>
      <c r="M38" s="50"/>
      <c r="N38" s="50"/>
      <c r="O38" s="50"/>
      <c r="P38" s="50"/>
      <c r="Q38" s="57" t="s">
        <v>18</v>
      </c>
      <c r="R38" s="57" t="s">
        <v>84</v>
      </c>
    </row>
    <row r="39" spans="1:18" s="69" customFormat="1" ht="120" x14ac:dyDescent="0.25">
      <c r="A39" s="76">
        <v>12</v>
      </c>
      <c r="B39" s="76"/>
      <c r="C39" s="32"/>
      <c r="D39" s="32"/>
      <c r="E39" s="32"/>
      <c r="F39" s="32"/>
      <c r="G39" s="32"/>
      <c r="H39" s="33"/>
      <c r="I39" s="7" t="s">
        <v>102</v>
      </c>
      <c r="J39" s="76" t="s">
        <v>7</v>
      </c>
      <c r="K39" s="50"/>
      <c r="L39" s="50"/>
      <c r="M39" s="50"/>
      <c r="N39" s="50"/>
      <c r="O39" s="50"/>
      <c r="P39" s="50"/>
      <c r="Q39" s="1" t="s">
        <v>111</v>
      </c>
      <c r="R39" s="76" t="s">
        <v>84</v>
      </c>
    </row>
    <row r="40" spans="1:18" s="69" customFormat="1" ht="45" x14ac:dyDescent="0.25">
      <c r="A40" s="77"/>
      <c r="B40" s="77"/>
      <c r="C40" s="48"/>
      <c r="D40" s="48"/>
      <c r="E40" s="48"/>
      <c r="F40" s="48"/>
      <c r="G40" s="48"/>
      <c r="H40" s="49"/>
      <c r="I40" s="13" t="s">
        <v>104</v>
      </c>
      <c r="J40" s="19" t="s">
        <v>21</v>
      </c>
      <c r="K40" s="19" t="s">
        <v>21</v>
      </c>
      <c r="L40" s="19" t="s">
        <v>21</v>
      </c>
      <c r="M40" s="19" t="s">
        <v>21</v>
      </c>
      <c r="N40" s="19" t="s">
        <v>21</v>
      </c>
      <c r="O40" s="19" t="s">
        <v>21</v>
      </c>
      <c r="P40" s="19" t="s">
        <v>21</v>
      </c>
      <c r="Q40" s="19" t="s">
        <v>21</v>
      </c>
      <c r="R40" s="77" t="s">
        <v>21</v>
      </c>
    </row>
    <row r="41" spans="1:18" s="69" customFormat="1" ht="29.25" x14ac:dyDescent="0.25">
      <c r="A41" s="76">
        <v>13</v>
      </c>
      <c r="B41" s="76"/>
      <c r="C41" s="32"/>
      <c r="D41" s="32"/>
      <c r="E41" s="32"/>
      <c r="F41" s="32"/>
      <c r="G41" s="32"/>
      <c r="H41" s="33"/>
      <c r="I41" s="9" t="s">
        <v>91</v>
      </c>
      <c r="J41" s="76" t="s">
        <v>28</v>
      </c>
      <c r="K41" s="50"/>
      <c r="L41" s="50"/>
      <c r="M41" s="50"/>
      <c r="N41" s="50"/>
      <c r="O41" s="50"/>
      <c r="P41" s="50"/>
      <c r="Q41" s="76" t="s">
        <v>18</v>
      </c>
      <c r="R41" s="76" t="s">
        <v>84</v>
      </c>
    </row>
    <row r="42" spans="1:18" s="69" customFormat="1" ht="29.25" x14ac:dyDescent="0.25">
      <c r="A42" s="76">
        <v>14</v>
      </c>
      <c r="B42" s="76"/>
      <c r="C42" s="32"/>
      <c r="D42" s="32"/>
      <c r="E42" s="32"/>
      <c r="F42" s="32"/>
      <c r="G42" s="32"/>
      <c r="H42" s="33"/>
      <c r="I42" s="9" t="s">
        <v>103</v>
      </c>
      <c r="J42" s="72" t="s">
        <v>8</v>
      </c>
      <c r="K42" s="50"/>
      <c r="L42" s="50"/>
      <c r="M42" s="50"/>
      <c r="N42" s="50"/>
      <c r="O42" s="50"/>
      <c r="P42" s="50"/>
      <c r="Q42" s="76" t="s">
        <v>18</v>
      </c>
      <c r="R42" s="76" t="s">
        <v>84</v>
      </c>
    </row>
    <row r="43" spans="1:18" s="69" customFormat="1" ht="120" x14ac:dyDescent="0.25">
      <c r="A43" s="76">
        <v>15</v>
      </c>
      <c r="B43" s="76"/>
      <c r="C43" s="32"/>
      <c r="D43" s="32"/>
      <c r="E43" s="32"/>
      <c r="F43" s="32"/>
      <c r="G43" s="32"/>
      <c r="H43" s="33"/>
      <c r="I43" s="7" t="s">
        <v>102</v>
      </c>
      <c r="J43" s="76" t="s">
        <v>7</v>
      </c>
      <c r="K43" s="50"/>
      <c r="L43" s="50"/>
      <c r="M43" s="50"/>
      <c r="N43" s="50"/>
      <c r="O43" s="50"/>
      <c r="P43" s="50"/>
      <c r="Q43" s="1" t="s">
        <v>111</v>
      </c>
      <c r="R43" s="76" t="s">
        <v>84</v>
      </c>
    </row>
    <row r="44" spans="1:18" s="69" customFormat="1" ht="45" x14ac:dyDescent="0.25">
      <c r="A44" s="77"/>
      <c r="B44" s="77"/>
      <c r="C44" s="48"/>
      <c r="D44" s="48"/>
      <c r="E44" s="48"/>
      <c r="F44" s="48"/>
      <c r="G44" s="48"/>
      <c r="H44" s="49"/>
      <c r="I44" s="13" t="s">
        <v>105</v>
      </c>
      <c r="J44" s="19" t="s">
        <v>21</v>
      </c>
      <c r="K44" s="19" t="s">
        <v>21</v>
      </c>
      <c r="L44" s="19" t="s">
        <v>21</v>
      </c>
      <c r="M44" s="19" t="s">
        <v>21</v>
      </c>
      <c r="N44" s="19" t="s">
        <v>21</v>
      </c>
      <c r="O44" s="19" t="s">
        <v>21</v>
      </c>
      <c r="P44" s="19" t="s">
        <v>21</v>
      </c>
      <c r="Q44" s="19" t="s">
        <v>21</v>
      </c>
      <c r="R44" s="77" t="s">
        <v>21</v>
      </c>
    </row>
    <row r="45" spans="1:18" s="69" customFormat="1" ht="29.25" x14ac:dyDescent="0.25">
      <c r="A45" s="76">
        <v>16</v>
      </c>
      <c r="B45" s="76"/>
      <c r="C45" s="32"/>
      <c r="D45" s="32"/>
      <c r="E45" s="32"/>
      <c r="F45" s="32"/>
      <c r="G45" s="32"/>
      <c r="H45" s="33"/>
      <c r="I45" s="9" t="s">
        <v>91</v>
      </c>
      <c r="J45" s="76" t="s">
        <v>28</v>
      </c>
      <c r="K45" s="50"/>
      <c r="L45" s="50"/>
      <c r="M45" s="50"/>
      <c r="N45" s="50"/>
      <c r="O45" s="50"/>
      <c r="P45" s="50"/>
      <c r="Q45" s="76" t="s">
        <v>18</v>
      </c>
      <c r="R45" s="76" t="s">
        <v>84</v>
      </c>
    </row>
    <row r="46" spans="1:18" s="69" customFormat="1" ht="29.25" x14ac:dyDescent="0.25">
      <c r="A46" s="76">
        <v>17</v>
      </c>
      <c r="B46" s="76"/>
      <c r="C46" s="32"/>
      <c r="D46" s="32"/>
      <c r="E46" s="32"/>
      <c r="F46" s="32"/>
      <c r="G46" s="32"/>
      <c r="H46" s="33"/>
      <c r="I46" s="9" t="s">
        <v>106</v>
      </c>
      <c r="J46" s="72" t="s">
        <v>8</v>
      </c>
      <c r="K46" s="50"/>
      <c r="L46" s="50"/>
      <c r="M46" s="50"/>
      <c r="N46" s="50"/>
      <c r="O46" s="50"/>
      <c r="P46" s="50"/>
      <c r="Q46" s="76" t="s">
        <v>18</v>
      </c>
      <c r="R46" s="76" t="s">
        <v>84</v>
      </c>
    </row>
    <row r="47" spans="1:18" s="69" customFormat="1" ht="45" x14ac:dyDescent="0.25">
      <c r="A47" s="77"/>
      <c r="B47" s="77"/>
      <c r="C47" s="48"/>
      <c r="D47" s="48"/>
      <c r="E47" s="48"/>
      <c r="F47" s="48"/>
      <c r="G47" s="48"/>
      <c r="H47" s="49"/>
      <c r="I47" s="13" t="s">
        <v>107</v>
      </c>
      <c r="J47" s="19" t="s">
        <v>21</v>
      </c>
      <c r="K47" s="19" t="s">
        <v>21</v>
      </c>
      <c r="L47" s="19" t="s">
        <v>21</v>
      </c>
      <c r="M47" s="19" t="s">
        <v>21</v>
      </c>
      <c r="N47" s="19" t="s">
        <v>21</v>
      </c>
      <c r="O47" s="19" t="s">
        <v>21</v>
      </c>
      <c r="P47" s="19" t="s">
        <v>21</v>
      </c>
      <c r="Q47" s="19" t="s">
        <v>21</v>
      </c>
      <c r="R47" s="77" t="s">
        <v>21</v>
      </c>
    </row>
    <row r="48" spans="1:18" s="69" customFormat="1" ht="29.25" x14ac:dyDescent="0.25">
      <c r="A48" s="76">
        <v>18</v>
      </c>
      <c r="B48" s="76"/>
      <c r="C48" s="32"/>
      <c r="D48" s="32"/>
      <c r="E48" s="32"/>
      <c r="F48" s="32"/>
      <c r="G48" s="32"/>
      <c r="H48" s="33"/>
      <c r="I48" s="9" t="s">
        <v>91</v>
      </c>
      <c r="J48" s="76" t="s">
        <v>28</v>
      </c>
      <c r="K48" s="50"/>
      <c r="L48" s="50"/>
      <c r="M48" s="50"/>
      <c r="N48" s="50"/>
      <c r="O48" s="50"/>
      <c r="P48" s="50"/>
      <c r="Q48" s="76" t="s">
        <v>18</v>
      </c>
      <c r="R48" s="76" t="s">
        <v>84</v>
      </c>
    </row>
    <row r="49" spans="1:19" s="69" customFormat="1" ht="29.25" x14ac:dyDescent="0.25">
      <c r="A49" s="76">
        <v>19</v>
      </c>
      <c r="B49" s="76"/>
      <c r="C49" s="32"/>
      <c r="D49" s="32"/>
      <c r="E49" s="32"/>
      <c r="F49" s="32"/>
      <c r="G49" s="32"/>
      <c r="H49" s="33"/>
      <c r="I49" s="9" t="s">
        <v>106</v>
      </c>
      <c r="J49" s="72" t="s">
        <v>8</v>
      </c>
      <c r="K49" s="50"/>
      <c r="L49" s="50"/>
      <c r="M49" s="50"/>
      <c r="N49" s="50"/>
      <c r="O49" s="50"/>
      <c r="P49" s="50"/>
      <c r="Q49" s="76" t="s">
        <v>18</v>
      </c>
      <c r="R49" s="76" t="s">
        <v>84</v>
      </c>
    </row>
    <row r="50" spans="1:19" s="69" customFormat="1" ht="30" customHeight="1" x14ac:dyDescent="0.25">
      <c r="A50" s="58"/>
      <c r="B50" s="58"/>
      <c r="C50" s="48"/>
      <c r="D50" s="48"/>
      <c r="E50" s="48"/>
      <c r="F50" s="48"/>
      <c r="G50" s="48"/>
      <c r="H50" s="49"/>
      <c r="I50" s="13" t="s">
        <v>108</v>
      </c>
      <c r="J50" s="58" t="s">
        <v>21</v>
      </c>
      <c r="K50" s="19" t="e">
        <f>#REF!*104.9%</f>
        <v>#REF!</v>
      </c>
      <c r="L50" s="19" t="e">
        <f t="shared" ref="L50" si="6">K50*104.9%</f>
        <v>#REF!</v>
      </c>
      <c r="M50" s="19" t="e">
        <f t="shared" ref="M50" si="7">L50*104.9%</f>
        <v>#REF!</v>
      </c>
      <c r="N50" s="19" t="e">
        <f t="shared" ref="N50" si="8">M50*104.9%</f>
        <v>#REF!</v>
      </c>
      <c r="O50" s="19" t="e">
        <f t="shared" ref="O50" si="9">N50*104.9%</f>
        <v>#REF!</v>
      </c>
      <c r="P50" s="19" t="e">
        <f t="shared" ref="P50" si="10">O50*104.9%</f>
        <v>#REF!</v>
      </c>
      <c r="Q50" s="19" t="s">
        <v>21</v>
      </c>
      <c r="R50" s="58" t="s">
        <v>21</v>
      </c>
    </row>
    <row r="51" spans="1:19" s="69" customFormat="1" ht="29.25" x14ac:dyDescent="0.25">
      <c r="A51" s="57">
        <v>20</v>
      </c>
      <c r="B51" s="57"/>
      <c r="C51" s="32"/>
      <c r="D51" s="32"/>
      <c r="E51" s="32"/>
      <c r="F51" s="32"/>
      <c r="G51" s="32"/>
      <c r="H51" s="33"/>
      <c r="I51" s="9" t="s">
        <v>89</v>
      </c>
      <c r="J51" s="57" t="s">
        <v>28</v>
      </c>
      <c r="K51" s="50"/>
      <c r="L51" s="50"/>
      <c r="M51" s="50"/>
      <c r="N51" s="50"/>
      <c r="O51" s="50"/>
      <c r="P51" s="50"/>
      <c r="Q51" s="57" t="s">
        <v>18</v>
      </c>
      <c r="R51" s="57" t="s">
        <v>84</v>
      </c>
    </row>
    <row r="52" spans="1:19" s="69" customFormat="1" ht="29.25" x14ac:dyDescent="0.25">
      <c r="A52" s="57">
        <v>21</v>
      </c>
      <c r="B52" s="57"/>
      <c r="C52" s="32"/>
      <c r="D52" s="32"/>
      <c r="E52" s="32"/>
      <c r="F52" s="32"/>
      <c r="G52" s="32"/>
      <c r="H52" s="33"/>
      <c r="I52" s="9" t="s">
        <v>90</v>
      </c>
      <c r="J52" s="57" t="s">
        <v>8</v>
      </c>
      <c r="K52" s="50"/>
      <c r="L52" s="50"/>
      <c r="M52" s="50"/>
      <c r="N52" s="50"/>
      <c r="O52" s="50"/>
      <c r="P52" s="50"/>
      <c r="Q52" s="57" t="s">
        <v>18</v>
      </c>
      <c r="R52" s="57" t="s">
        <v>84</v>
      </c>
    </row>
    <row r="53" spans="1:19" s="69" customFormat="1" ht="30" x14ac:dyDescent="0.25">
      <c r="A53" s="58"/>
      <c r="B53" s="58"/>
      <c r="C53" s="48"/>
      <c r="D53" s="48"/>
      <c r="E53" s="48"/>
      <c r="F53" s="48"/>
      <c r="G53" s="48"/>
      <c r="H53" s="49"/>
      <c r="I53" s="13" t="s">
        <v>109</v>
      </c>
      <c r="J53" s="58" t="s">
        <v>21</v>
      </c>
      <c r="K53" s="19" t="e">
        <f>#REF!*104.9%</f>
        <v>#REF!</v>
      </c>
      <c r="L53" s="19" t="e">
        <f t="shared" ref="L53" si="11">K53*104.9%</f>
        <v>#REF!</v>
      </c>
      <c r="M53" s="19" t="e">
        <f t="shared" ref="M53" si="12">L53*104.9%</f>
        <v>#REF!</v>
      </c>
      <c r="N53" s="19" t="e">
        <f t="shared" ref="N53" si="13">M53*104.9%</f>
        <v>#REF!</v>
      </c>
      <c r="O53" s="19" t="e">
        <f t="shared" ref="O53" si="14">N53*104.9%</f>
        <v>#REF!</v>
      </c>
      <c r="P53" s="19" t="e">
        <f t="shared" ref="P53" si="15">O53*104.9%</f>
        <v>#REF!</v>
      </c>
      <c r="Q53" s="19" t="s">
        <v>21</v>
      </c>
      <c r="R53" s="58" t="s">
        <v>21</v>
      </c>
    </row>
    <row r="54" spans="1:19" s="69" customFormat="1" ht="29.25" x14ac:dyDescent="0.25">
      <c r="A54" s="57">
        <v>22</v>
      </c>
      <c r="B54" s="57"/>
      <c r="C54" s="32"/>
      <c r="D54" s="32"/>
      <c r="E54" s="32"/>
      <c r="F54" s="32"/>
      <c r="G54" s="32"/>
      <c r="H54" s="33"/>
      <c r="I54" s="9" t="s">
        <v>91</v>
      </c>
      <c r="J54" s="57" t="s">
        <v>28</v>
      </c>
      <c r="K54" s="50"/>
      <c r="L54" s="50"/>
      <c r="M54" s="50"/>
      <c r="N54" s="50"/>
      <c r="O54" s="50"/>
      <c r="P54" s="50"/>
      <c r="Q54" s="57" t="s">
        <v>18</v>
      </c>
      <c r="R54" s="57" t="s">
        <v>84</v>
      </c>
    </row>
    <row r="55" spans="1:19" s="69" customFormat="1" ht="29.25" x14ac:dyDescent="0.25">
      <c r="A55" s="57">
        <v>23</v>
      </c>
      <c r="B55" s="57"/>
      <c r="C55" s="32"/>
      <c r="D55" s="32"/>
      <c r="E55" s="32"/>
      <c r="F55" s="32"/>
      <c r="G55" s="32"/>
      <c r="H55" s="33"/>
      <c r="I55" s="9" t="s">
        <v>90</v>
      </c>
      <c r="J55" s="57" t="s">
        <v>8</v>
      </c>
      <c r="K55" s="50"/>
      <c r="L55" s="50"/>
      <c r="M55" s="50"/>
      <c r="N55" s="50"/>
      <c r="O55" s="50"/>
      <c r="P55" s="50"/>
      <c r="Q55" s="57" t="s">
        <v>18</v>
      </c>
      <c r="R55" s="57" t="s">
        <v>84</v>
      </c>
    </row>
    <row r="56" spans="1:19" s="69" customFormat="1" ht="60" x14ac:dyDescent="0.25">
      <c r="A56" s="58"/>
      <c r="B56" s="57"/>
      <c r="C56" s="32"/>
      <c r="D56" s="32"/>
      <c r="E56" s="32"/>
      <c r="F56" s="32"/>
      <c r="G56" s="32"/>
      <c r="H56" s="33"/>
      <c r="I56" s="13" t="s">
        <v>110</v>
      </c>
      <c r="J56" s="19" t="s">
        <v>21</v>
      </c>
      <c r="K56" s="19" t="s">
        <v>21</v>
      </c>
      <c r="L56" s="19" t="s">
        <v>21</v>
      </c>
      <c r="M56" s="19" t="s">
        <v>21</v>
      </c>
      <c r="N56" s="19" t="s">
        <v>21</v>
      </c>
      <c r="O56" s="19" t="s">
        <v>21</v>
      </c>
      <c r="P56" s="19" t="s">
        <v>21</v>
      </c>
      <c r="Q56" s="19" t="s">
        <v>21</v>
      </c>
      <c r="R56" s="58" t="s">
        <v>21</v>
      </c>
    </row>
    <row r="57" spans="1:19" s="69" customFormat="1" ht="29.25" x14ac:dyDescent="0.25">
      <c r="A57" s="57">
        <v>24</v>
      </c>
      <c r="B57" s="57"/>
      <c r="C57" s="32"/>
      <c r="D57" s="32"/>
      <c r="E57" s="32"/>
      <c r="F57" s="32"/>
      <c r="G57" s="32"/>
      <c r="H57" s="33"/>
      <c r="I57" s="9" t="s">
        <v>91</v>
      </c>
      <c r="J57" s="57" t="s">
        <v>28</v>
      </c>
      <c r="K57" s="50"/>
      <c r="L57" s="50"/>
      <c r="M57" s="50"/>
      <c r="N57" s="50"/>
      <c r="O57" s="50"/>
      <c r="P57" s="50"/>
      <c r="Q57" s="57" t="s">
        <v>18</v>
      </c>
      <c r="R57" s="57" t="s">
        <v>84</v>
      </c>
    </row>
    <row r="58" spans="1:19" s="69" customFormat="1" ht="29.25" x14ac:dyDescent="0.25">
      <c r="A58" s="57">
        <v>25</v>
      </c>
      <c r="B58" s="57"/>
      <c r="C58" s="32"/>
      <c r="D58" s="32"/>
      <c r="E58" s="32"/>
      <c r="F58" s="32"/>
      <c r="G58" s="32"/>
      <c r="H58" s="33"/>
      <c r="I58" s="9" t="s">
        <v>92</v>
      </c>
      <c r="J58" s="57" t="s">
        <v>8</v>
      </c>
      <c r="K58" s="50"/>
      <c r="L58" s="50"/>
      <c r="M58" s="50"/>
      <c r="N58" s="50"/>
      <c r="O58" s="50"/>
      <c r="P58" s="50"/>
      <c r="Q58" s="57" t="s">
        <v>18</v>
      </c>
      <c r="R58" s="57" t="s">
        <v>84</v>
      </c>
    </row>
    <row r="59" spans="1:19" s="68" customFormat="1" ht="42.75" x14ac:dyDescent="0.25">
      <c r="A59" s="88"/>
      <c r="B59" s="88"/>
      <c r="C59" s="45"/>
      <c r="D59" s="45"/>
      <c r="E59" s="45"/>
      <c r="F59" s="45"/>
      <c r="G59" s="45"/>
      <c r="H59" s="46"/>
      <c r="I59" s="47" t="s">
        <v>23</v>
      </c>
      <c r="J59" s="59" t="s">
        <v>21</v>
      </c>
      <c r="K59" s="6" t="e">
        <f>K63+#REF!</f>
        <v>#REF!</v>
      </c>
      <c r="L59" s="6" t="e">
        <f>L63+#REF!</f>
        <v>#REF!</v>
      </c>
      <c r="M59" s="6" t="e">
        <f>M63+#REF!</f>
        <v>#REF!</v>
      </c>
      <c r="N59" s="6" t="e">
        <f>N63+#REF!</f>
        <v>#REF!</v>
      </c>
      <c r="O59" s="6" t="e">
        <f>O63+#REF!</f>
        <v>#REF!</v>
      </c>
      <c r="P59" s="6" t="e">
        <f>P63+#REF!</f>
        <v>#REF!</v>
      </c>
      <c r="Q59" s="6" t="s">
        <v>21</v>
      </c>
      <c r="R59" s="59" t="s">
        <v>21</v>
      </c>
    </row>
    <row r="60" spans="1:19" s="69" customFormat="1" ht="44.25" x14ac:dyDescent="0.25">
      <c r="A60" s="84">
        <v>26</v>
      </c>
      <c r="B60" s="84"/>
      <c r="C60" s="32"/>
      <c r="D60" s="32"/>
      <c r="E60" s="32"/>
      <c r="F60" s="32"/>
      <c r="G60" s="32"/>
      <c r="H60" s="33"/>
      <c r="I60" s="9" t="s">
        <v>45</v>
      </c>
      <c r="J60" s="57" t="s">
        <v>30</v>
      </c>
      <c r="K60" s="1" t="e">
        <f>K65+#REF!+#REF!+#REF!+#REF!+#REF!</f>
        <v>#REF!</v>
      </c>
      <c r="L60" s="1" t="e">
        <f>L65+#REF!+#REF!+#REF!+#REF!+#REF!</f>
        <v>#REF!</v>
      </c>
      <c r="M60" s="1" t="e">
        <f>M65+#REF!+#REF!+#REF!+#REF!+#REF!</f>
        <v>#REF!</v>
      </c>
      <c r="N60" s="1" t="e">
        <f>N65+#REF!+#REF!+#REF!+#REF!+#REF!</f>
        <v>#REF!</v>
      </c>
      <c r="O60" s="1" t="e">
        <f>O65+#REF!+#REF!+#REF!+#REF!+#REF!</f>
        <v>#REF!</v>
      </c>
      <c r="P60" s="1" t="e">
        <f>P65+#REF!+#REF!+#REF!+#REF!+#REF!</f>
        <v>#REF!</v>
      </c>
      <c r="Q60" s="57" t="s">
        <v>18</v>
      </c>
      <c r="R60" s="57" t="s">
        <v>84</v>
      </c>
      <c r="S60" s="73"/>
    </row>
    <row r="61" spans="1:19" s="69" customFormat="1" ht="29.25" x14ac:dyDescent="0.25">
      <c r="A61" s="57">
        <v>27</v>
      </c>
      <c r="B61" s="57"/>
      <c r="C61" s="32"/>
      <c r="D61" s="32"/>
      <c r="E61" s="32"/>
      <c r="F61" s="32"/>
      <c r="G61" s="32"/>
      <c r="H61" s="33"/>
      <c r="I61" s="9" t="s">
        <v>68</v>
      </c>
      <c r="J61" s="57" t="s">
        <v>30</v>
      </c>
      <c r="K61" s="1"/>
      <c r="L61" s="1"/>
      <c r="M61" s="1"/>
      <c r="N61" s="1"/>
      <c r="O61" s="1"/>
      <c r="P61" s="1"/>
      <c r="Q61" s="57" t="s">
        <v>18</v>
      </c>
      <c r="R61" s="57" t="s">
        <v>84</v>
      </c>
      <c r="S61" s="73"/>
    </row>
    <row r="62" spans="1:19" s="69" customFormat="1" ht="30" x14ac:dyDescent="0.25">
      <c r="A62" s="78">
        <v>28</v>
      </c>
      <c r="B62" s="78"/>
      <c r="C62" s="32"/>
      <c r="D62" s="32"/>
      <c r="E62" s="32"/>
      <c r="F62" s="32"/>
      <c r="G62" s="32"/>
      <c r="H62" s="33"/>
      <c r="I62" s="7" t="s">
        <v>121</v>
      </c>
      <c r="J62" s="78" t="s">
        <v>8</v>
      </c>
      <c r="K62" s="1"/>
      <c r="L62" s="1"/>
      <c r="M62" s="1"/>
      <c r="N62" s="1"/>
      <c r="O62" s="1"/>
      <c r="P62" s="1"/>
      <c r="Q62" s="78" t="s">
        <v>18</v>
      </c>
      <c r="R62" s="78" t="s">
        <v>84</v>
      </c>
      <c r="S62" s="73"/>
    </row>
    <row r="63" spans="1:19" s="74" customFormat="1" ht="30" x14ac:dyDescent="0.25">
      <c r="A63" s="85"/>
      <c r="B63" s="85"/>
      <c r="C63" s="48"/>
      <c r="D63" s="48"/>
      <c r="E63" s="48"/>
      <c r="F63" s="48"/>
      <c r="G63" s="48"/>
      <c r="H63" s="49"/>
      <c r="I63" s="13" t="s">
        <v>46</v>
      </c>
      <c r="J63" s="58" t="s">
        <v>21</v>
      </c>
      <c r="K63" s="19" t="e">
        <f>#REF!*104.9%</f>
        <v>#REF!</v>
      </c>
      <c r="L63" s="19" t="e">
        <f t="shared" ref="L63" si="16">K63*104.9%</f>
        <v>#REF!</v>
      </c>
      <c r="M63" s="19" t="e">
        <f t="shared" ref="M63" si="17">L63*104.9%</f>
        <v>#REF!</v>
      </c>
      <c r="N63" s="19" t="e">
        <f t="shared" ref="N63" si="18">M63*104.9%</f>
        <v>#REF!</v>
      </c>
      <c r="O63" s="19" t="e">
        <f t="shared" ref="O63" si="19">N63*104.9%</f>
        <v>#REF!</v>
      </c>
      <c r="P63" s="19" t="e">
        <f t="shared" ref="P63" si="20">O63*104.9%</f>
        <v>#REF!</v>
      </c>
      <c r="Q63" s="19" t="s">
        <v>21</v>
      </c>
      <c r="R63" s="58" t="s">
        <v>21</v>
      </c>
    </row>
    <row r="64" spans="1:19" s="63" customFormat="1" ht="29.25" x14ac:dyDescent="0.25">
      <c r="A64" s="57">
        <v>29</v>
      </c>
      <c r="B64" s="7"/>
      <c r="C64" s="32"/>
      <c r="D64" s="32"/>
      <c r="E64" s="32"/>
      <c r="F64" s="32"/>
      <c r="G64" s="32"/>
      <c r="H64" s="33"/>
      <c r="I64" s="9" t="s">
        <v>47</v>
      </c>
      <c r="J64" s="8" t="s">
        <v>29</v>
      </c>
      <c r="K64" s="3"/>
      <c r="L64" s="3"/>
      <c r="M64" s="3"/>
      <c r="N64" s="3"/>
      <c r="O64" s="3"/>
      <c r="P64" s="3"/>
      <c r="Q64" s="57" t="s">
        <v>18</v>
      </c>
      <c r="R64" s="57" t="s">
        <v>84</v>
      </c>
    </row>
    <row r="65" spans="1:18" s="63" customFormat="1" ht="30" x14ac:dyDescent="0.25">
      <c r="A65" s="84">
        <v>30</v>
      </c>
      <c r="B65" s="84"/>
      <c r="C65" s="32"/>
      <c r="D65" s="32"/>
      <c r="E65" s="32"/>
      <c r="F65" s="32"/>
      <c r="G65" s="32"/>
      <c r="H65" s="33"/>
      <c r="I65" s="7" t="s">
        <v>48</v>
      </c>
      <c r="J65" s="57" t="s">
        <v>30</v>
      </c>
      <c r="K65" s="3"/>
      <c r="L65" s="3"/>
      <c r="M65" s="3"/>
      <c r="N65" s="3"/>
      <c r="O65" s="3"/>
      <c r="P65" s="3"/>
      <c r="Q65" s="57" t="s">
        <v>18</v>
      </c>
      <c r="R65" s="57" t="s">
        <v>84</v>
      </c>
    </row>
    <row r="66" spans="1:18" s="63" customFormat="1" ht="30" x14ac:dyDescent="0.25">
      <c r="A66" s="57">
        <v>31</v>
      </c>
      <c r="B66" s="57"/>
      <c r="C66" s="32"/>
      <c r="D66" s="32"/>
      <c r="E66" s="32"/>
      <c r="F66" s="32"/>
      <c r="G66" s="32"/>
      <c r="H66" s="33"/>
      <c r="I66" s="7" t="s">
        <v>81</v>
      </c>
      <c r="J66" s="57" t="s">
        <v>30</v>
      </c>
      <c r="K66" s="3"/>
      <c r="L66" s="3"/>
      <c r="M66" s="3"/>
      <c r="N66" s="3"/>
      <c r="O66" s="3"/>
      <c r="P66" s="3"/>
      <c r="Q66" s="57" t="s">
        <v>18</v>
      </c>
      <c r="R66" s="57" t="s">
        <v>84</v>
      </c>
    </row>
    <row r="67" spans="1:18" s="63" customFormat="1" ht="30" x14ac:dyDescent="0.25">
      <c r="A67" s="77"/>
      <c r="B67" s="77"/>
      <c r="C67" s="48"/>
      <c r="D67" s="48"/>
      <c r="E67" s="48"/>
      <c r="F67" s="48"/>
      <c r="G67" s="48"/>
      <c r="H67" s="49"/>
      <c r="I67" s="13" t="s">
        <v>113</v>
      </c>
      <c r="J67" s="77" t="s">
        <v>21</v>
      </c>
      <c r="K67" s="19" t="e">
        <f>#REF!*104.9%</f>
        <v>#REF!</v>
      </c>
      <c r="L67" s="19" t="e">
        <f t="shared" ref="L67" si="21">K67*104.9%</f>
        <v>#REF!</v>
      </c>
      <c r="M67" s="19" t="e">
        <f t="shared" ref="M67" si="22">L67*104.9%</f>
        <v>#REF!</v>
      </c>
      <c r="N67" s="19" t="e">
        <f t="shared" ref="N67" si="23">M67*104.9%</f>
        <v>#REF!</v>
      </c>
      <c r="O67" s="19" t="e">
        <f t="shared" ref="O67" si="24">N67*104.9%</f>
        <v>#REF!</v>
      </c>
      <c r="P67" s="19" t="e">
        <f t="shared" ref="P67" si="25">O67*104.9%</f>
        <v>#REF!</v>
      </c>
      <c r="Q67" s="19" t="s">
        <v>21</v>
      </c>
      <c r="R67" s="77" t="s">
        <v>21</v>
      </c>
    </row>
    <row r="68" spans="1:18" s="63" customFormat="1" ht="30" x14ac:dyDescent="0.25">
      <c r="A68" s="76">
        <v>32</v>
      </c>
      <c r="B68" s="76"/>
      <c r="C68" s="32"/>
      <c r="D68" s="32"/>
      <c r="E68" s="32"/>
      <c r="F68" s="32"/>
      <c r="G68" s="32"/>
      <c r="H68" s="33"/>
      <c r="I68" s="7" t="s">
        <v>114</v>
      </c>
      <c r="J68" s="76" t="s">
        <v>69</v>
      </c>
      <c r="K68" s="3"/>
      <c r="L68" s="3"/>
      <c r="M68" s="3"/>
      <c r="N68" s="3"/>
      <c r="O68" s="3"/>
      <c r="P68" s="3"/>
      <c r="Q68" s="76" t="s">
        <v>18</v>
      </c>
      <c r="R68" s="76" t="s">
        <v>84</v>
      </c>
    </row>
    <row r="69" spans="1:18" s="63" customFormat="1" ht="29.25" x14ac:dyDescent="0.25">
      <c r="A69" s="58"/>
      <c r="B69" s="57"/>
      <c r="C69" s="32"/>
      <c r="D69" s="32"/>
      <c r="E69" s="32"/>
      <c r="F69" s="32"/>
      <c r="G69" s="32"/>
      <c r="H69" s="33"/>
      <c r="I69" s="13" t="s">
        <v>112</v>
      </c>
      <c r="J69" s="58" t="s">
        <v>21</v>
      </c>
      <c r="K69" s="19" t="e">
        <f>#REF!+#REF!+#REF!+#REF!+#REF!</f>
        <v>#REF!</v>
      </c>
      <c r="L69" s="19" t="e">
        <f>#REF!+#REF!+#REF!+#REF!+#REF!</f>
        <v>#REF!</v>
      </c>
      <c r="M69" s="19" t="e">
        <f>#REF!+#REF!+#REF!+#REF!+#REF!</f>
        <v>#REF!</v>
      </c>
      <c r="N69" s="19" t="e">
        <f>#REF!+#REF!+#REF!+#REF!+#REF!</f>
        <v>#REF!</v>
      </c>
      <c r="O69" s="19" t="e">
        <f>#REF!+#REF!+#REF!+#REF!+#REF!</f>
        <v>#REF!</v>
      </c>
      <c r="P69" s="19" t="e">
        <f>#REF!+#REF!+#REF!+#REF!+#REF!</f>
        <v>#REF!</v>
      </c>
      <c r="Q69" s="19" t="s">
        <v>21</v>
      </c>
      <c r="R69" s="58" t="s">
        <v>21</v>
      </c>
    </row>
    <row r="70" spans="1:18" s="63" customFormat="1" ht="30" x14ac:dyDescent="0.25">
      <c r="A70" s="57">
        <v>33</v>
      </c>
      <c r="B70" s="57"/>
      <c r="C70" s="32"/>
      <c r="D70" s="32"/>
      <c r="E70" s="32"/>
      <c r="F70" s="32"/>
      <c r="G70" s="32"/>
      <c r="H70" s="33"/>
      <c r="I70" s="7" t="s">
        <v>76</v>
      </c>
      <c r="J70" s="57" t="s">
        <v>8</v>
      </c>
      <c r="K70" s="3"/>
      <c r="L70" s="3"/>
      <c r="M70" s="3"/>
      <c r="N70" s="3"/>
      <c r="O70" s="3"/>
      <c r="P70" s="3"/>
      <c r="Q70" s="57" t="s">
        <v>18</v>
      </c>
      <c r="R70" s="57" t="s">
        <v>84</v>
      </c>
    </row>
    <row r="71" spans="1:18" s="68" customFormat="1" ht="42.75" x14ac:dyDescent="0.25">
      <c r="A71" s="88"/>
      <c r="B71" s="88"/>
      <c r="C71" s="45"/>
      <c r="D71" s="45"/>
      <c r="E71" s="45"/>
      <c r="F71" s="45"/>
      <c r="G71" s="45"/>
      <c r="H71" s="46"/>
      <c r="I71" s="47" t="s">
        <v>24</v>
      </c>
      <c r="J71" s="59" t="s">
        <v>21</v>
      </c>
      <c r="K71" s="6" t="e">
        <f t="shared" ref="K71:P71" si="26">K74+K79+K82</f>
        <v>#REF!</v>
      </c>
      <c r="L71" s="6" t="e">
        <f t="shared" si="26"/>
        <v>#REF!</v>
      </c>
      <c r="M71" s="6" t="e">
        <f t="shared" si="26"/>
        <v>#REF!</v>
      </c>
      <c r="N71" s="6" t="e">
        <f t="shared" si="26"/>
        <v>#REF!</v>
      </c>
      <c r="O71" s="6" t="e">
        <f t="shared" si="26"/>
        <v>#REF!</v>
      </c>
      <c r="P71" s="6" t="e">
        <f t="shared" si="26"/>
        <v>#REF!</v>
      </c>
      <c r="Q71" s="6" t="s">
        <v>21</v>
      </c>
      <c r="R71" s="59" t="s">
        <v>21</v>
      </c>
    </row>
    <row r="72" spans="1:18" s="69" customFormat="1" ht="29.25" x14ac:dyDescent="0.25">
      <c r="A72" s="84">
        <v>34</v>
      </c>
      <c r="B72" s="84"/>
      <c r="C72" s="32"/>
      <c r="D72" s="32"/>
      <c r="E72" s="32"/>
      <c r="F72" s="32"/>
      <c r="G72" s="32"/>
      <c r="H72" s="33"/>
      <c r="I72" s="9" t="s">
        <v>49</v>
      </c>
      <c r="J72" s="57" t="s">
        <v>30</v>
      </c>
      <c r="K72" s="38" t="e">
        <f>#REF!+#REF!+#REF!+#REF!+#REF!</f>
        <v>#REF!</v>
      </c>
      <c r="L72" s="38" t="e">
        <f>#REF!+#REF!+#REF!+#REF!+#REF!</f>
        <v>#REF!</v>
      </c>
      <c r="M72" s="38" t="e">
        <f>#REF!+#REF!+#REF!+#REF!+#REF!</f>
        <v>#REF!</v>
      </c>
      <c r="N72" s="38" t="e">
        <f>#REF!+#REF!+#REF!+#REF!+#REF!</f>
        <v>#REF!</v>
      </c>
      <c r="O72" s="38" t="e">
        <f>#REF!+#REF!+#REF!+#REF!+#REF!</f>
        <v>#REF!</v>
      </c>
      <c r="P72" s="38" t="e">
        <f>#REF!+#REF!+#REF!+#REF!+#REF!</f>
        <v>#REF!</v>
      </c>
      <c r="Q72" s="57" t="s">
        <v>18</v>
      </c>
      <c r="R72" s="57" t="s">
        <v>84</v>
      </c>
    </row>
    <row r="73" spans="1:18" s="69" customFormat="1" ht="45" x14ac:dyDescent="0.25">
      <c r="A73" s="57">
        <v>35</v>
      </c>
      <c r="B73" s="57"/>
      <c r="C73" s="32"/>
      <c r="D73" s="32"/>
      <c r="E73" s="32"/>
      <c r="F73" s="32"/>
      <c r="G73" s="32"/>
      <c r="H73" s="33"/>
      <c r="I73" s="7" t="s">
        <v>82</v>
      </c>
      <c r="J73" s="57" t="s">
        <v>29</v>
      </c>
      <c r="K73" s="38"/>
      <c r="L73" s="38"/>
      <c r="M73" s="38"/>
      <c r="N73" s="38"/>
      <c r="O73" s="38"/>
      <c r="P73" s="38"/>
      <c r="Q73" s="57" t="s">
        <v>18</v>
      </c>
      <c r="R73" s="57" t="s">
        <v>84</v>
      </c>
    </row>
    <row r="74" spans="1:18" s="64" customFormat="1" ht="45" x14ac:dyDescent="0.25">
      <c r="A74" s="85"/>
      <c r="B74" s="85"/>
      <c r="C74" s="48"/>
      <c r="D74" s="48"/>
      <c r="E74" s="48"/>
      <c r="F74" s="48"/>
      <c r="G74" s="48"/>
      <c r="H74" s="49"/>
      <c r="I74" s="13" t="s">
        <v>50</v>
      </c>
      <c r="J74" s="58" t="s">
        <v>21</v>
      </c>
      <c r="K74" s="19" t="e">
        <f>K75+#REF!+#REF!+#REF!+#REF!</f>
        <v>#REF!</v>
      </c>
      <c r="L74" s="19" t="e">
        <f>L75+#REF!+#REF!+#REF!+#REF!</f>
        <v>#REF!</v>
      </c>
      <c r="M74" s="19" t="e">
        <f>M75+#REF!+#REF!+#REF!+#REF!</f>
        <v>#REF!</v>
      </c>
      <c r="N74" s="19" t="e">
        <f>N75+#REF!+#REF!+#REF!+#REF!</f>
        <v>#REF!</v>
      </c>
      <c r="O74" s="19" t="e">
        <f>O75+#REF!+#REF!+#REF!+#REF!</f>
        <v>#REF!</v>
      </c>
      <c r="P74" s="19" t="e">
        <f>P75+#REF!+#REF!+#REF!+#REF!</f>
        <v>#REF!</v>
      </c>
      <c r="Q74" s="19" t="s">
        <v>21</v>
      </c>
      <c r="R74" s="58" t="s">
        <v>21</v>
      </c>
    </row>
    <row r="75" spans="1:18" s="63" customFormat="1" ht="29.25" x14ac:dyDescent="0.25">
      <c r="A75" s="84">
        <v>36</v>
      </c>
      <c r="B75" s="84"/>
      <c r="C75" s="32"/>
      <c r="D75" s="32"/>
      <c r="E75" s="32"/>
      <c r="F75" s="32"/>
      <c r="G75" s="32"/>
      <c r="H75" s="33"/>
      <c r="I75" s="9" t="s">
        <v>51</v>
      </c>
      <c r="J75" s="57" t="s">
        <v>30</v>
      </c>
      <c r="K75" s="3"/>
      <c r="L75" s="3"/>
      <c r="M75" s="3"/>
      <c r="N75" s="3"/>
      <c r="O75" s="3"/>
      <c r="P75" s="3"/>
      <c r="Q75" s="57" t="s">
        <v>18</v>
      </c>
      <c r="R75" s="57" t="s">
        <v>84</v>
      </c>
    </row>
    <row r="76" spans="1:18" s="63" customFormat="1" ht="45" x14ac:dyDescent="0.25">
      <c r="A76" s="84">
        <v>37</v>
      </c>
      <c r="B76" s="84"/>
      <c r="C76" s="32"/>
      <c r="D76" s="32"/>
      <c r="E76" s="32"/>
      <c r="F76" s="32"/>
      <c r="G76" s="32"/>
      <c r="H76" s="33"/>
      <c r="I76" s="7" t="s">
        <v>52</v>
      </c>
      <c r="J76" s="81" t="s">
        <v>29</v>
      </c>
      <c r="K76" s="3"/>
      <c r="L76" s="3"/>
      <c r="M76" s="3"/>
      <c r="N76" s="3"/>
      <c r="O76" s="3"/>
      <c r="P76" s="3"/>
      <c r="Q76" s="57" t="s">
        <v>18</v>
      </c>
      <c r="R76" s="57" t="s">
        <v>84</v>
      </c>
    </row>
    <row r="77" spans="1:18" s="63" customFormat="1" ht="27.6" customHeight="1" x14ac:dyDescent="0.25">
      <c r="A77" s="84">
        <v>38</v>
      </c>
      <c r="B77" s="84"/>
      <c r="C77" s="32"/>
      <c r="D77" s="32"/>
      <c r="E77" s="32"/>
      <c r="F77" s="32"/>
      <c r="G77" s="32"/>
      <c r="H77" s="33"/>
      <c r="I77" s="7" t="s">
        <v>53</v>
      </c>
      <c r="J77" s="57" t="s">
        <v>29</v>
      </c>
      <c r="K77" s="3"/>
      <c r="L77" s="3"/>
      <c r="M77" s="3"/>
      <c r="N77" s="3"/>
      <c r="O77" s="3"/>
      <c r="P77" s="3"/>
      <c r="Q77" s="57" t="s">
        <v>18</v>
      </c>
      <c r="R77" s="57" t="s">
        <v>84</v>
      </c>
    </row>
    <row r="78" spans="1:18" s="63" customFormat="1" ht="30" x14ac:dyDescent="0.25">
      <c r="A78" s="84">
        <v>39</v>
      </c>
      <c r="B78" s="84"/>
      <c r="C78" s="32"/>
      <c r="D78" s="32"/>
      <c r="E78" s="32"/>
      <c r="F78" s="32"/>
      <c r="G78" s="32"/>
      <c r="H78" s="33"/>
      <c r="I78" s="7" t="s">
        <v>54</v>
      </c>
      <c r="J78" s="57" t="s">
        <v>32</v>
      </c>
      <c r="K78" s="3"/>
      <c r="L78" s="3"/>
      <c r="M78" s="3"/>
      <c r="N78" s="3"/>
      <c r="O78" s="3"/>
      <c r="P78" s="3"/>
      <c r="Q78" s="57" t="s">
        <v>18</v>
      </c>
      <c r="R78" s="57" t="s">
        <v>84</v>
      </c>
    </row>
    <row r="79" spans="1:18" s="64" customFormat="1" ht="30" x14ac:dyDescent="0.25">
      <c r="A79" s="85"/>
      <c r="B79" s="85"/>
      <c r="C79" s="48"/>
      <c r="D79" s="48"/>
      <c r="E79" s="48"/>
      <c r="F79" s="48"/>
      <c r="G79" s="48"/>
      <c r="H79" s="49"/>
      <c r="I79" s="13" t="s">
        <v>55</v>
      </c>
      <c r="J79" s="58" t="s">
        <v>21</v>
      </c>
      <c r="K79" s="19" t="e">
        <f>#REF!*104.9%</f>
        <v>#REF!</v>
      </c>
      <c r="L79" s="19" t="e">
        <f t="shared" ref="L79" si="27">K79*104.9%</f>
        <v>#REF!</v>
      </c>
      <c r="M79" s="19" t="e">
        <f t="shared" ref="M79" si="28">L79*104.9%</f>
        <v>#REF!</v>
      </c>
      <c r="N79" s="19" t="e">
        <f t="shared" ref="N79" si="29">M79*104.9%</f>
        <v>#REF!</v>
      </c>
      <c r="O79" s="19" t="e">
        <f t="shared" ref="O79" si="30">N79*104.9%</f>
        <v>#REF!</v>
      </c>
      <c r="P79" s="19" t="e">
        <f t="shared" ref="P79" si="31">O79*104.9%</f>
        <v>#REF!</v>
      </c>
      <c r="Q79" s="19" t="s">
        <v>21</v>
      </c>
      <c r="R79" s="58" t="s">
        <v>21</v>
      </c>
    </row>
    <row r="80" spans="1:18" s="64" customFormat="1" ht="30" x14ac:dyDescent="0.25">
      <c r="A80" s="84">
        <v>40</v>
      </c>
      <c r="B80" s="84"/>
      <c r="C80" s="32"/>
      <c r="D80" s="32"/>
      <c r="E80" s="32"/>
      <c r="F80" s="32"/>
      <c r="G80" s="32"/>
      <c r="H80" s="33"/>
      <c r="I80" s="7" t="s">
        <v>56</v>
      </c>
      <c r="J80" s="81" t="s">
        <v>29</v>
      </c>
      <c r="K80" s="51"/>
      <c r="L80" s="51"/>
      <c r="M80" s="51"/>
      <c r="N80" s="51"/>
      <c r="O80" s="51"/>
      <c r="P80" s="51"/>
      <c r="Q80" s="57" t="s">
        <v>18</v>
      </c>
      <c r="R80" s="57" t="s">
        <v>84</v>
      </c>
    </row>
    <row r="81" spans="1:18" s="64" customFormat="1" ht="30" x14ac:dyDescent="0.25">
      <c r="A81" s="84">
        <v>41</v>
      </c>
      <c r="B81" s="84"/>
      <c r="C81" s="32"/>
      <c r="D81" s="32"/>
      <c r="E81" s="32"/>
      <c r="F81" s="32"/>
      <c r="G81" s="32"/>
      <c r="H81" s="33"/>
      <c r="I81" s="7" t="s">
        <v>57</v>
      </c>
      <c r="J81" s="81" t="s">
        <v>29</v>
      </c>
      <c r="K81" s="51"/>
      <c r="L81" s="51"/>
      <c r="M81" s="51"/>
      <c r="N81" s="51"/>
      <c r="O81" s="51"/>
      <c r="P81" s="51"/>
      <c r="Q81" s="57" t="s">
        <v>18</v>
      </c>
      <c r="R81" s="57" t="s">
        <v>84</v>
      </c>
    </row>
    <row r="82" spans="1:18" s="64" customFormat="1" ht="30" x14ac:dyDescent="0.25">
      <c r="A82" s="85"/>
      <c r="B82" s="85"/>
      <c r="C82" s="48"/>
      <c r="D82" s="48"/>
      <c r="E82" s="48"/>
      <c r="F82" s="48"/>
      <c r="G82" s="48"/>
      <c r="H82" s="49"/>
      <c r="I82" s="13" t="s">
        <v>58</v>
      </c>
      <c r="J82" s="58" t="s">
        <v>21</v>
      </c>
      <c r="K82" s="19" t="e">
        <f>#REF!+#REF!+#REF!+#REF!+#REF!</f>
        <v>#REF!</v>
      </c>
      <c r="L82" s="19" t="e">
        <f>#REF!+#REF!+#REF!+#REF!+#REF!</f>
        <v>#REF!</v>
      </c>
      <c r="M82" s="19" t="e">
        <f>#REF!+#REF!+#REF!+#REF!+#REF!</f>
        <v>#REF!</v>
      </c>
      <c r="N82" s="19" t="e">
        <f>#REF!+#REF!+#REF!+#REF!+#REF!</f>
        <v>#REF!</v>
      </c>
      <c r="O82" s="19" t="e">
        <f>#REF!+#REF!+#REF!+#REF!+#REF!</f>
        <v>#REF!</v>
      </c>
      <c r="P82" s="19" t="e">
        <f>#REF!+#REF!+#REF!+#REF!+#REF!</f>
        <v>#REF!</v>
      </c>
      <c r="Q82" s="19" t="s">
        <v>21</v>
      </c>
      <c r="R82" s="58" t="s">
        <v>21</v>
      </c>
    </row>
    <row r="83" spans="1:18" s="63" customFormat="1" ht="30" x14ac:dyDescent="0.25">
      <c r="A83" s="57">
        <v>42</v>
      </c>
      <c r="B83" s="57"/>
      <c r="C83" s="32"/>
      <c r="D83" s="32"/>
      <c r="E83" s="32"/>
      <c r="F83" s="32"/>
      <c r="G83" s="32"/>
      <c r="H83" s="33"/>
      <c r="I83" s="7" t="s">
        <v>59</v>
      </c>
      <c r="J83" s="57" t="s">
        <v>19</v>
      </c>
      <c r="K83" s="20"/>
      <c r="L83" s="20"/>
      <c r="M83" s="20"/>
      <c r="N83" s="20"/>
      <c r="O83" s="20"/>
      <c r="P83" s="20"/>
      <c r="Q83" s="57" t="s">
        <v>18</v>
      </c>
      <c r="R83" s="57" t="s">
        <v>84</v>
      </c>
    </row>
    <row r="84" spans="1:18" s="63" customFormat="1" ht="30" x14ac:dyDescent="0.25">
      <c r="A84" s="57">
        <v>43</v>
      </c>
      <c r="B84" s="57"/>
      <c r="C84" s="32"/>
      <c r="D84" s="32"/>
      <c r="E84" s="32"/>
      <c r="F84" s="32"/>
      <c r="G84" s="32"/>
      <c r="H84" s="33"/>
      <c r="I84" s="7" t="s">
        <v>60</v>
      </c>
      <c r="J84" s="57" t="s">
        <v>19</v>
      </c>
      <c r="K84" s="20"/>
      <c r="L84" s="20"/>
      <c r="M84" s="20"/>
      <c r="N84" s="20"/>
      <c r="O84" s="20"/>
      <c r="P84" s="20"/>
      <c r="Q84" s="57" t="s">
        <v>18</v>
      </c>
      <c r="R84" s="57" t="s">
        <v>84</v>
      </c>
    </row>
    <row r="85" spans="1:18" s="63" customFormat="1" ht="30" x14ac:dyDescent="0.25">
      <c r="A85" s="105">
        <v>44</v>
      </c>
      <c r="B85" s="106"/>
      <c r="C85" s="32"/>
      <c r="D85" s="32"/>
      <c r="E85" s="32"/>
      <c r="F85" s="32"/>
      <c r="G85" s="32"/>
      <c r="H85" s="33"/>
      <c r="I85" s="7" t="s">
        <v>61</v>
      </c>
      <c r="J85" s="57" t="s">
        <v>29</v>
      </c>
      <c r="K85" s="3"/>
      <c r="L85" s="3"/>
      <c r="M85" s="3"/>
      <c r="N85" s="3"/>
      <c r="O85" s="3"/>
      <c r="P85" s="3"/>
      <c r="Q85" s="57" t="s">
        <v>18</v>
      </c>
      <c r="R85" s="57" t="s">
        <v>84</v>
      </c>
    </row>
    <row r="86" spans="1:18" s="63" customFormat="1" ht="30" x14ac:dyDescent="0.25">
      <c r="A86" s="84">
        <v>45</v>
      </c>
      <c r="B86" s="84"/>
      <c r="C86" s="32"/>
      <c r="D86" s="32"/>
      <c r="E86" s="32"/>
      <c r="F86" s="32"/>
      <c r="G86" s="32"/>
      <c r="H86" s="33"/>
      <c r="I86" s="7" t="s">
        <v>62</v>
      </c>
      <c r="J86" s="57" t="s">
        <v>19</v>
      </c>
      <c r="K86" s="2"/>
      <c r="L86" s="2"/>
      <c r="M86" s="2"/>
      <c r="N86" s="2"/>
      <c r="O86" s="2"/>
      <c r="P86" s="2"/>
      <c r="Q86" s="57" t="s">
        <v>18</v>
      </c>
      <c r="R86" s="57" t="s">
        <v>84</v>
      </c>
    </row>
    <row r="87" spans="1:18" s="63" customFormat="1" ht="30" x14ac:dyDescent="0.25">
      <c r="A87" s="84">
        <v>46</v>
      </c>
      <c r="B87" s="84"/>
      <c r="C87" s="32"/>
      <c r="D87" s="32"/>
      <c r="E87" s="32"/>
      <c r="F87" s="32"/>
      <c r="G87" s="32"/>
      <c r="H87" s="33"/>
      <c r="I87" s="7" t="s">
        <v>63</v>
      </c>
      <c r="J87" s="57" t="s">
        <v>9</v>
      </c>
      <c r="K87" s="2"/>
      <c r="L87" s="2"/>
      <c r="M87" s="2"/>
      <c r="N87" s="2"/>
      <c r="O87" s="2"/>
      <c r="P87" s="2"/>
      <c r="Q87" s="57" t="s">
        <v>18</v>
      </c>
      <c r="R87" s="57" t="s">
        <v>84</v>
      </c>
    </row>
    <row r="88" spans="1:18" s="63" customFormat="1" ht="30" x14ac:dyDescent="0.25">
      <c r="A88" s="57">
        <v>47</v>
      </c>
      <c r="B88" s="57"/>
      <c r="C88" s="32"/>
      <c r="D88" s="32"/>
      <c r="E88" s="32"/>
      <c r="F88" s="32"/>
      <c r="G88" s="32"/>
      <c r="H88" s="33"/>
      <c r="I88" s="7" t="s">
        <v>70</v>
      </c>
      <c r="J88" s="57" t="s">
        <v>29</v>
      </c>
      <c r="K88" s="2"/>
      <c r="L88" s="2"/>
      <c r="M88" s="2"/>
      <c r="N88" s="2"/>
      <c r="O88" s="2"/>
      <c r="P88" s="2"/>
      <c r="Q88" s="57" t="s">
        <v>18</v>
      </c>
      <c r="R88" s="57" t="s">
        <v>84</v>
      </c>
    </row>
    <row r="89" spans="1:18" s="63" customFormat="1" ht="30" x14ac:dyDescent="0.25">
      <c r="A89" s="84">
        <v>48</v>
      </c>
      <c r="B89" s="84"/>
      <c r="C89" s="32"/>
      <c r="D89" s="32"/>
      <c r="E89" s="32"/>
      <c r="F89" s="32"/>
      <c r="G89" s="32"/>
      <c r="H89" s="33"/>
      <c r="I89" s="7" t="s">
        <v>71</v>
      </c>
      <c r="J89" s="57" t="s">
        <v>19</v>
      </c>
      <c r="K89" s="3"/>
      <c r="L89" s="3"/>
      <c r="M89" s="3"/>
      <c r="N89" s="3"/>
      <c r="O89" s="3"/>
      <c r="P89" s="3"/>
      <c r="Q89" s="57" t="s">
        <v>18</v>
      </c>
      <c r="R89" s="57" t="s">
        <v>84</v>
      </c>
    </row>
    <row r="90" spans="1:18" s="63" customFormat="1" ht="30" x14ac:dyDescent="0.25">
      <c r="A90" s="57">
        <v>49</v>
      </c>
      <c r="B90" s="57"/>
      <c r="C90" s="32"/>
      <c r="D90" s="32"/>
      <c r="E90" s="32"/>
      <c r="F90" s="32"/>
      <c r="G90" s="32"/>
      <c r="H90" s="33"/>
      <c r="I90" s="7" t="s">
        <v>72</v>
      </c>
      <c r="J90" s="57" t="s">
        <v>19</v>
      </c>
      <c r="K90" s="3"/>
      <c r="L90" s="3"/>
      <c r="M90" s="3"/>
      <c r="N90" s="3"/>
      <c r="O90" s="3"/>
      <c r="P90" s="3"/>
      <c r="Q90" s="57" t="s">
        <v>18</v>
      </c>
      <c r="R90" s="57" t="s">
        <v>84</v>
      </c>
    </row>
    <row r="91" spans="1:18" s="63" customFormat="1" ht="30" x14ac:dyDescent="0.25">
      <c r="A91" s="57">
        <v>50</v>
      </c>
      <c r="B91" s="57"/>
      <c r="C91" s="32"/>
      <c r="D91" s="32"/>
      <c r="E91" s="32"/>
      <c r="F91" s="32"/>
      <c r="G91" s="32"/>
      <c r="H91" s="33"/>
      <c r="I91" s="7" t="s">
        <v>74</v>
      </c>
      <c r="J91" s="57" t="s">
        <v>29</v>
      </c>
      <c r="K91" s="3"/>
      <c r="L91" s="3"/>
      <c r="M91" s="3"/>
      <c r="N91" s="3"/>
      <c r="O91" s="3"/>
      <c r="P91" s="3"/>
      <c r="Q91" s="57" t="s">
        <v>18</v>
      </c>
      <c r="R91" s="57" t="s">
        <v>84</v>
      </c>
    </row>
    <row r="92" spans="1:18" s="63" customFormat="1" ht="44.25" x14ac:dyDescent="0.25">
      <c r="A92" s="84">
        <v>51</v>
      </c>
      <c r="B92" s="84"/>
      <c r="C92" s="32"/>
      <c r="D92" s="32"/>
      <c r="E92" s="32"/>
      <c r="F92" s="32"/>
      <c r="G92" s="32"/>
      <c r="H92" s="33"/>
      <c r="I92" s="7" t="s">
        <v>73</v>
      </c>
      <c r="J92" s="57" t="s">
        <v>75</v>
      </c>
      <c r="K92" s="3"/>
      <c r="L92" s="3"/>
      <c r="M92" s="3"/>
      <c r="N92" s="3"/>
      <c r="O92" s="3"/>
      <c r="P92" s="3"/>
      <c r="Q92" s="57" t="s">
        <v>18</v>
      </c>
      <c r="R92" s="57" t="s">
        <v>84</v>
      </c>
    </row>
    <row r="93" spans="1:18" s="64" customFormat="1" ht="45" x14ac:dyDescent="0.25">
      <c r="A93" s="85"/>
      <c r="B93" s="85"/>
      <c r="C93" s="48"/>
      <c r="D93" s="48"/>
      <c r="E93" s="48"/>
      <c r="F93" s="48"/>
      <c r="G93" s="48"/>
      <c r="H93" s="49"/>
      <c r="I93" s="13" t="s">
        <v>93</v>
      </c>
      <c r="J93" s="58" t="s">
        <v>21</v>
      </c>
      <c r="K93" s="52"/>
      <c r="L93" s="52"/>
      <c r="M93" s="52"/>
      <c r="N93" s="52"/>
      <c r="O93" s="52"/>
      <c r="P93" s="52"/>
      <c r="Q93" s="19" t="s">
        <v>21</v>
      </c>
      <c r="R93" s="58" t="s">
        <v>21</v>
      </c>
    </row>
    <row r="94" spans="1:18" s="66" customFormat="1" ht="30" x14ac:dyDescent="0.25">
      <c r="A94" s="84">
        <v>52</v>
      </c>
      <c r="B94" s="84"/>
      <c r="C94" s="32"/>
      <c r="D94" s="32"/>
      <c r="E94" s="32"/>
      <c r="F94" s="32"/>
      <c r="G94" s="32"/>
      <c r="H94" s="33"/>
      <c r="I94" s="7" t="s">
        <v>94</v>
      </c>
      <c r="J94" s="57" t="s">
        <v>29</v>
      </c>
      <c r="K94" s="51"/>
      <c r="L94" s="51"/>
      <c r="M94" s="51"/>
      <c r="N94" s="51"/>
      <c r="O94" s="51"/>
      <c r="P94" s="51"/>
      <c r="Q94" s="57" t="s">
        <v>18</v>
      </c>
      <c r="R94" s="57" t="s">
        <v>84</v>
      </c>
    </row>
    <row r="95" spans="1:18" s="66" customFormat="1" ht="30" x14ac:dyDescent="0.25">
      <c r="A95" s="58"/>
      <c r="B95" s="57"/>
      <c r="C95" s="32"/>
      <c r="D95" s="32"/>
      <c r="E95" s="32"/>
      <c r="F95" s="32"/>
      <c r="G95" s="32"/>
      <c r="H95" s="33"/>
      <c r="I95" s="13" t="s">
        <v>115</v>
      </c>
      <c r="J95" s="58" t="s">
        <v>21</v>
      </c>
      <c r="K95" s="52"/>
      <c r="L95" s="52"/>
      <c r="M95" s="52"/>
      <c r="N95" s="52"/>
      <c r="O95" s="52"/>
      <c r="P95" s="52"/>
      <c r="Q95" s="19" t="s">
        <v>21</v>
      </c>
      <c r="R95" s="58" t="s">
        <v>21</v>
      </c>
    </row>
    <row r="96" spans="1:18" s="66" customFormat="1" ht="30" x14ac:dyDescent="0.25">
      <c r="A96" s="57">
        <v>53</v>
      </c>
      <c r="B96" s="57"/>
      <c r="C96" s="32"/>
      <c r="D96" s="32"/>
      <c r="E96" s="32"/>
      <c r="F96" s="32"/>
      <c r="G96" s="32"/>
      <c r="H96" s="33"/>
      <c r="I96" s="7" t="s">
        <v>116</v>
      </c>
      <c r="J96" s="76" t="s">
        <v>28</v>
      </c>
      <c r="K96" s="51"/>
      <c r="L96" s="51"/>
      <c r="M96" s="51"/>
      <c r="N96" s="51"/>
      <c r="O96" s="51"/>
      <c r="P96" s="51"/>
      <c r="Q96" s="57" t="s">
        <v>18</v>
      </c>
      <c r="R96" s="57" t="s">
        <v>84</v>
      </c>
    </row>
    <row r="97" spans="1:20" s="63" customFormat="1" ht="33" customHeight="1" x14ac:dyDescent="0.25">
      <c r="A97" s="103"/>
      <c r="B97" s="103"/>
      <c r="C97" s="41"/>
      <c r="D97" s="41"/>
      <c r="E97" s="41"/>
      <c r="F97" s="41"/>
      <c r="G97" s="41"/>
      <c r="H97" s="42"/>
      <c r="I97" s="43" t="s">
        <v>22</v>
      </c>
      <c r="J97" s="61" t="s">
        <v>21</v>
      </c>
      <c r="K97" s="44" t="e">
        <f>K98+#REF!</f>
        <v>#REF!</v>
      </c>
      <c r="L97" s="44" t="e">
        <f>L98+#REF!</f>
        <v>#REF!</v>
      </c>
      <c r="M97" s="44" t="e">
        <f>M98+#REF!</f>
        <v>#REF!</v>
      </c>
      <c r="N97" s="44" t="e">
        <f>N98+#REF!</f>
        <v>#REF!</v>
      </c>
      <c r="O97" s="44" t="e">
        <f>O98+#REF!</f>
        <v>#REF!</v>
      </c>
      <c r="P97" s="44" t="e">
        <f>P98+#REF!</f>
        <v>#REF!</v>
      </c>
      <c r="Q97" s="44" t="s">
        <v>21</v>
      </c>
      <c r="R97" s="61" t="s">
        <v>21</v>
      </c>
    </row>
    <row r="98" spans="1:20" s="68" customFormat="1" ht="28.5" x14ac:dyDescent="0.25">
      <c r="A98" s="88"/>
      <c r="B98" s="88"/>
      <c r="C98" s="45"/>
      <c r="D98" s="45"/>
      <c r="E98" s="45"/>
      <c r="F98" s="45"/>
      <c r="G98" s="45"/>
      <c r="H98" s="46"/>
      <c r="I98" s="47" t="s">
        <v>20</v>
      </c>
      <c r="J98" s="59" t="s">
        <v>21</v>
      </c>
      <c r="K98" s="6" t="e">
        <f>K100+#REF!</f>
        <v>#REF!</v>
      </c>
      <c r="L98" s="6" t="e">
        <f>L100+#REF!</f>
        <v>#REF!</v>
      </c>
      <c r="M98" s="6" t="e">
        <f>M100+#REF!</f>
        <v>#REF!</v>
      </c>
      <c r="N98" s="6" t="e">
        <f>N100+#REF!</f>
        <v>#REF!</v>
      </c>
      <c r="O98" s="6" t="e">
        <f>O100+#REF!</f>
        <v>#REF!</v>
      </c>
      <c r="P98" s="6" t="e">
        <f>P100+#REF!</f>
        <v>#REF!</v>
      </c>
      <c r="Q98" s="6" t="s">
        <v>21</v>
      </c>
      <c r="R98" s="59" t="s">
        <v>21</v>
      </c>
      <c r="T98" s="75"/>
    </row>
    <row r="99" spans="1:20" s="66" customFormat="1" ht="45" x14ac:dyDescent="0.25">
      <c r="A99" s="84">
        <v>54</v>
      </c>
      <c r="B99" s="84"/>
      <c r="C99" s="32"/>
      <c r="D99" s="32"/>
      <c r="E99" s="32"/>
      <c r="F99" s="32"/>
      <c r="G99" s="32"/>
      <c r="H99" s="33"/>
      <c r="I99" s="7" t="s">
        <v>123</v>
      </c>
      <c r="J99" s="80" t="s">
        <v>28</v>
      </c>
      <c r="K99" s="38">
        <v>2</v>
      </c>
      <c r="L99" s="38">
        <v>2</v>
      </c>
      <c r="M99" s="38">
        <v>2</v>
      </c>
      <c r="N99" s="38">
        <v>2</v>
      </c>
      <c r="O99" s="38">
        <v>2</v>
      </c>
      <c r="P99" s="38">
        <v>2</v>
      </c>
      <c r="Q99" s="80" t="s">
        <v>18</v>
      </c>
      <c r="R99" s="80" t="s">
        <v>84</v>
      </c>
    </row>
    <row r="100" spans="1:20" s="74" customFormat="1" ht="60" x14ac:dyDescent="0.25">
      <c r="A100" s="104"/>
      <c r="B100" s="104"/>
      <c r="C100" s="48"/>
      <c r="D100" s="48"/>
      <c r="E100" s="48"/>
      <c r="F100" s="48"/>
      <c r="G100" s="48"/>
      <c r="H100" s="49"/>
      <c r="I100" s="13" t="s">
        <v>124</v>
      </c>
      <c r="J100" s="58" t="s">
        <v>21</v>
      </c>
      <c r="K100" s="53" t="e">
        <f>#REF!</f>
        <v>#REF!</v>
      </c>
      <c r="L100" s="53" t="e">
        <f>#REF!</f>
        <v>#REF!</v>
      </c>
      <c r="M100" s="53" t="e">
        <f>#REF!</f>
        <v>#REF!</v>
      </c>
      <c r="N100" s="53" t="e">
        <f>#REF!</f>
        <v>#REF!</v>
      </c>
      <c r="O100" s="53" t="e">
        <f>#REF!</f>
        <v>#REF!</v>
      </c>
      <c r="P100" s="53" t="e">
        <f>#REF!</f>
        <v>#REF!</v>
      </c>
      <c r="Q100" s="53" t="s">
        <v>21</v>
      </c>
      <c r="R100" s="62" t="s">
        <v>21</v>
      </c>
    </row>
    <row r="101" spans="1:20" s="63" customFormat="1" ht="30" x14ac:dyDescent="0.25">
      <c r="A101" s="84">
        <v>55</v>
      </c>
      <c r="B101" s="84"/>
      <c r="C101" s="32"/>
      <c r="D101" s="32"/>
      <c r="E101" s="32"/>
      <c r="F101" s="32"/>
      <c r="G101" s="32"/>
      <c r="H101" s="33"/>
      <c r="I101" s="7" t="s">
        <v>117</v>
      </c>
      <c r="J101" s="76" t="s">
        <v>28</v>
      </c>
      <c r="K101" s="3"/>
      <c r="L101" s="3"/>
      <c r="M101" s="3"/>
      <c r="N101" s="3"/>
      <c r="O101" s="3"/>
      <c r="P101" s="3"/>
      <c r="Q101" s="76" t="s">
        <v>18</v>
      </c>
      <c r="R101" s="76" t="s">
        <v>84</v>
      </c>
    </row>
    <row r="102" spans="1:20" s="74" customFormat="1" ht="30" x14ac:dyDescent="0.25">
      <c r="A102" s="85"/>
      <c r="B102" s="85"/>
      <c r="C102" s="48"/>
      <c r="D102" s="48"/>
      <c r="E102" s="48"/>
      <c r="F102" s="48"/>
      <c r="G102" s="48"/>
      <c r="H102" s="49"/>
      <c r="I102" s="13" t="s">
        <v>83</v>
      </c>
      <c r="J102" s="58" t="s">
        <v>21</v>
      </c>
      <c r="K102" s="19" t="s">
        <v>11</v>
      </c>
      <c r="L102" s="19" t="s">
        <v>11</v>
      </c>
      <c r="M102" s="19" t="s">
        <v>11</v>
      </c>
      <c r="N102" s="19" t="s">
        <v>11</v>
      </c>
      <c r="O102" s="19" t="s">
        <v>11</v>
      </c>
      <c r="P102" s="19" t="s">
        <v>11</v>
      </c>
      <c r="Q102" s="19" t="s">
        <v>21</v>
      </c>
      <c r="R102" s="58" t="s">
        <v>21</v>
      </c>
    </row>
    <row r="103" spans="1:20" s="63" customFormat="1" ht="30" x14ac:dyDescent="0.25">
      <c r="A103" s="84">
        <v>56</v>
      </c>
      <c r="B103" s="84"/>
      <c r="C103" s="32"/>
      <c r="D103" s="32"/>
      <c r="E103" s="32"/>
      <c r="F103" s="32"/>
      <c r="G103" s="32"/>
      <c r="H103" s="33"/>
      <c r="I103" s="7" t="s">
        <v>64</v>
      </c>
      <c r="J103" s="57" t="s">
        <v>29</v>
      </c>
      <c r="K103" s="51"/>
      <c r="L103" s="51"/>
      <c r="M103" s="51"/>
      <c r="N103" s="51"/>
      <c r="O103" s="51"/>
      <c r="P103" s="51"/>
      <c r="Q103" s="57" t="s">
        <v>18</v>
      </c>
      <c r="R103" s="57" t="s">
        <v>84</v>
      </c>
    </row>
    <row r="104" spans="1:20" s="63" customFormat="1" ht="57" x14ac:dyDescent="0.25">
      <c r="A104" s="88"/>
      <c r="B104" s="88"/>
      <c r="C104" s="45"/>
      <c r="D104" s="45"/>
      <c r="E104" s="45"/>
      <c r="F104" s="45"/>
      <c r="G104" s="45"/>
      <c r="H104" s="46"/>
      <c r="I104" s="47" t="s">
        <v>27</v>
      </c>
      <c r="J104" s="59" t="s">
        <v>21</v>
      </c>
      <c r="K104" s="6" t="e">
        <f>#REF!+#REF!+#REF!+#REF!+#REF!+#REF!</f>
        <v>#REF!</v>
      </c>
      <c r="L104" s="59">
        <v>2019</v>
      </c>
      <c r="M104" s="54"/>
      <c r="N104" s="54"/>
      <c r="O104" s="54"/>
      <c r="P104" s="54"/>
      <c r="Q104" s="6" t="s">
        <v>21</v>
      </c>
      <c r="R104" s="59" t="s">
        <v>21</v>
      </c>
    </row>
    <row r="105" spans="1:20" s="63" customFormat="1" ht="30" x14ac:dyDescent="0.25">
      <c r="A105" s="84">
        <v>57</v>
      </c>
      <c r="B105" s="84"/>
      <c r="C105" s="32"/>
      <c r="D105" s="32"/>
      <c r="E105" s="32"/>
      <c r="F105" s="32"/>
      <c r="G105" s="32"/>
      <c r="H105" s="33"/>
      <c r="I105" s="7" t="s">
        <v>65</v>
      </c>
      <c r="J105" s="57" t="s">
        <v>29</v>
      </c>
      <c r="K105" s="4" t="e">
        <f>#REF!+#REF!+#REF!+#REF!+#REF!+#REF!</f>
        <v>#REF!</v>
      </c>
      <c r="L105" s="57">
        <v>2019</v>
      </c>
      <c r="M105" s="3"/>
      <c r="N105" s="3"/>
      <c r="O105" s="3"/>
      <c r="P105" s="3"/>
      <c r="Q105" s="57" t="s">
        <v>18</v>
      </c>
      <c r="R105" s="57" t="s">
        <v>84</v>
      </c>
    </row>
    <row r="106" spans="1:20" s="63" customFormat="1" ht="30" x14ac:dyDescent="0.25">
      <c r="A106" s="79">
        <v>58</v>
      </c>
      <c r="B106" s="79"/>
      <c r="C106" s="32"/>
      <c r="D106" s="32"/>
      <c r="E106" s="32"/>
      <c r="F106" s="32"/>
      <c r="G106" s="32"/>
      <c r="H106" s="33"/>
      <c r="I106" s="7" t="s">
        <v>125</v>
      </c>
      <c r="J106" s="79" t="s">
        <v>33</v>
      </c>
      <c r="K106" s="38">
        <v>2</v>
      </c>
      <c r="L106" s="38">
        <v>2</v>
      </c>
      <c r="M106" s="38">
        <v>2</v>
      </c>
      <c r="N106" s="38">
        <v>2</v>
      </c>
      <c r="O106" s="38">
        <v>2</v>
      </c>
      <c r="P106" s="38">
        <v>2</v>
      </c>
      <c r="Q106" s="79" t="s">
        <v>18</v>
      </c>
      <c r="R106" s="79" t="s">
        <v>84</v>
      </c>
    </row>
    <row r="107" spans="1:20" s="74" customFormat="1" ht="45" x14ac:dyDescent="0.25">
      <c r="A107" s="85"/>
      <c r="B107" s="85"/>
      <c r="C107" s="48"/>
      <c r="D107" s="48"/>
      <c r="E107" s="48"/>
      <c r="F107" s="48"/>
      <c r="G107" s="48"/>
      <c r="H107" s="49"/>
      <c r="I107" s="13" t="s">
        <v>36</v>
      </c>
      <c r="J107" s="58" t="s">
        <v>21</v>
      </c>
      <c r="K107" s="19" t="s">
        <v>11</v>
      </c>
      <c r="L107" s="58">
        <v>2019</v>
      </c>
      <c r="M107" s="52"/>
      <c r="N107" s="52"/>
      <c r="O107" s="52"/>
      <c r="P107" s="52"/>
      <c r="Q107" s="19" t="s">
        <v>21</v>
      </c>
      <c r="R107" s="58" t="s">
        <v>21</v>
      </c>
    </row>
    <row r="108" spans="1:20" s="63" customFormat="1" ht="30" x14ac:dyDescent="0.25">
      <c r="A108" s="84">
        <v>59</v>
      </c>
      <c r="B108" s="84"/>
      <c r="C108" s="32"/>
      <c r="D108" s="32"/>
      <c r="E108" s="32"/>
      <c r="F108" s="32"/>
      <c r="G108" s="32"/>
      <c r="H108" s="33"/>
      <c r="I108" s="7" t="s">
        <v>37</v>
      </c>
      <c r="J108" s="57" t="s">
        <v>29</v>
      </c>
      <c r="K108" s="4" t="e">
        <f>#REF!+#REF!+#REF!+#REF!+#REF!+#REF!</f>
        <v>#REF!</v>
      </c>
      <c r="L108" s="57">
        <v>2019</v>
      </c>
      <c r="M108" s="3"/>
      <c r="N108" s="3"/>
      <c r="O108" s="3"/>
      <c r="P108" s="3"/>
      <c r="Q108" s="57" t="s">
        <v>18</v>
      </c>
      <c r="R108" s="57" t="s">
        <v>84</v>
      </c>
    </row>
    <row r="109" spans="1:20" s="74" customFormat="1" ht="60" x14ac:dyDescent="0.25">
      <c r="A109" s="85"/>
      <c r="B109" s="85"/>
      <c r="C109" s="48"/>
      <c r="D109" s="48"/>
      <c r="E109" s="48"/>
      <c r="F109" s="48"/>
      <c r="G109" s="48"/>
      <c r="H109" s="49"/>
      <c r="I109" s="13" t="s">
        <v>38</v>
      </c>
      <c r="J109" s="58" t="s">
        <v>21</v>
      </c>
      <c r="K109" s="19" t="s">
        <v>11</v>
      </c>
      <c r="L109" s="58">
        <v>2019</v>
      </c>
      <c r="M109" s="52"/>
      <c r="N109" s="52"/>
      <c r="O109" s="52"/>
      <c r="P109" s="52"/>
      <c r="Q109" s="19" t="s">
        <v>21</v>
      </c>
      <c r="R109" s="58" t="s">
        <v>21</v>
      </c>
    </row>
    <row r="110" spans="1:20" s="63" customFormat="1" ht="45" x14ac:dyDescent="0.25">
      <c r="A110" s="84">
        <v>60</v>
      </c>
      <c r="B110" s="84"/>
      <c r="C110" s="32"/>
      <c r="D110" s="32"/>
      <c r="E110" s="32"/>
      <c r="F110" s="32"/>
      <c r="G110" s="32"/>
      <c r="H110" s="33"/>
      <c r="I110" s="7" t="s">
        <v>39</v>
      </c>
      <c r="J110" s="57" t="s">
        <v>29</v>
      </c>
      <c r="K110" s="4" t="e">
        <f>#REF!+#REF!+#REF!+#REF!+#REF!+#REF!</f>
        <v>#REF!</v>
      </c>
      <c r="L110" s="4">
        <v>2019</v>
      </c>
      <c r="M110" s="3"/>
      <c r="N110" s="3"/>
      <c r="O110" s="3"/>
      <c r="P110" s="3"/>
      <c r="Q110" s="57" t="s">
        <v>18</v>
      </c>
      <c r="R110" s="57" t="s">
        <v>84</v>
      </c>
    </row>
    <row r="111" spans="1:20" s="74" customFormat="1" ht="30" x14ac:dyDescent="0.25">
      <c r="A111" s="85"/>
      <c r="B111" s="85"/>
      <c r="C111" s="48"/>
      <c r="D111" s="48"/>
      <c r="E111" s="48"/>
      <c r="F111" s="48"/>
      <c r="G111" s="48"/>
      <c r="H111" s="49"/>
      <c r="I111" s="13" t="s">
        <v>40</v>
      </c>
      <c r="J111" s="58" t="s">
        <v>21</v>
      </c>
      <c r="K111" s="19" t="s">
        <v>11</v>
      </c>
      <c r="L111" s="58">
        <v>2019</v>
      </c>
      <c r="M111" s="52"/>
      <c r="N111" s="52"/>
      <c r="O111" s="52"/>
      <c r="P111" s="52"/>
      <c r="Q111" s="19" t="s">
        <v>21</v>
      </c>
      <c r="R111" s="58" t="s">
        <v>21</v>
      </c>
    </row>
    <row r="112" spans="1:20" s="63" customFormat="1" ht="45" x14ac:dyDescent="0.25">
      <c r="A112" s="84">
        <v>61</v>
      </c>
      <c r="B112" s="84"/>
      <c r="C112" s="32"/>
      <c r="D112" s="32"/>
      <c r="E112" s="32"/>
      <c r="F112" s="32"/>
      <c r="G112" s="32"/>
      <c r="H112" s="33"/>
      <c r="I112" s="7" t="s">
        <v>41</v>
      </c>
      <c r="J112" s="57" t="s">
        <v>29</v>
      </c>
      <c r="K112" s="4" t="e">
        <f>#REF!+#REF!+#REF!+#REF!+#REF!+#REF!</f>
        <v>#REF!</v>
      </c>
      <c r="L112" s="57">
        <v>2019</v>
      </c>
      <c r="M112" s="3"/>
      <c r="N112" s="3"/>
      <c r="O112" s="3"/>
      <c r="P112" s="3"/>
      <c r="Q112" s="57" t="s">
        <v>18</v>
      </c>
      <c r="R112" s="57" t="s">
        <v>84</v>
      </c>
    </row>
    <row r="113" spans="1:18" s="66" customFormat="1" ht="1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10" t="s">
        <v>95</v>
      </c>
    </row>
    <row r="114" spans="1:18" s="63" customFormat="1" ht="52.5" customHeight="1" x14ac:dyDescent="0.25">
      <c r="A114" s="83" t="s">
        <v>118</v>
      </c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</row>
  </sheetData>
  <mergeCells count="63">
    <mergeCell ref="A110:B110"/>
    <mergeCell ref="A111:B111"/>
    <mergeCell ref="A112:B112"/>
    <mergeCell ref="A104:B104"/>
    <mergeCell ref="A105:B105"/>
    <mergeCell ref="A107:B107"/>
    <mergeCell ref="S1:X1"/>
    <mergeCell ref="A94:B94"/>
    <mergeCell ref="A108:B108"/>
    <mergeCell ref="A109:B109"/>
    <mergeCell ref="A97:B97"/>
    <mergeCell ref="A98:B98"/>
    <mergeCell ref="A99:B99"/>
    <mergeCell ref="A103:B103"/>
    <mergeCell ref="A100:B100"/>
    <mergeCell ref="A101:B101"/>
    <mergeCell ref="A102:B102"/>
    <mergeCell ref="A26:B26"/>
    <mergeCell ref="A27:B27"/>
    <mergeCell ref="A28:B28"/>
    <mergeCell ref="A85:B85"/>
    <mergeCell ref="A93:B93"/>
    <mergeCell ref="A86:B86"/>
    <mergeCell ref="A87:B87"/>
    <mergeCell ref="A89:B89"/>
    <mergeCell ref="A92:B92"/>
    <mergeCell ref="A3:R3"/>
    <mergeCell ref="A4:R4"/>
    <mergeCell ref="A5:R5"/>
    <mergeCell ref="A6:R6"/>
    <mergeCell ref="A8:R8"/>
    <mergeCell ref="A10:R10"/>
    <mergeCell ref="A82:B82"/>
    <mergeCell ref="A78:B78"/>
    <mergeCell ref="A71:B71"/>
    <mergeCell ref="A72:B72"/>
    <mergeCell ref="A74:B74"/>
    <mergeCell ref="A79:B79"/>
    <mergeCell ref="A80:B80"/>
    <mergeCell ref="A81:B81"/>
    <mergeCell ref="A11:R11"/>
    <mergeCell ref="A59:B59"/>
    <mergeCell ref="A60:B60"/>
    <mergeCell ref="A12:H13"/>
    <mergeCell ref="A22:B22"/>
    <mergeCell ref="A24:B24"/>
    <mergeCell ref="A25:B25"/>
    <mergeCell ref="Q2:R2"/>
    <mergeCell ref="A114:R114"/>
    <mergeCell ref="Q1:R1"/>
    <mergeCell ref="A75:B75"/>
    <mergeCell ref="A76:B76"/>
    <mergeCell ref="A77:B77"/>
    <mergeCell ref="A63:B63"/>
    <mergeCell ref="R12:R13"/>
    <mergeCell ref="Q12:Q13"/>
    <mergeCell ref="J12:J13"/>
    <mergeCell ref="I12:I13"/>
    <mergeCell ref="A29:B29"/>
    <mergeCell ref="A30:B30"/>
    <mergeCell ref="A31:B31"/>
    <mergeCell ref="A65:B65"/>
    <mergeCell ref="A9:R9"/>
  </mergeCells>
  <pageMargins left="0.31496062992125984" right="0.31496062992125984" top="0.78740157480314965" bottom="0.59055118110236227" header="0.19685039370078741" footer="0"/>
  <pageSetup paperSize="9" scale="75" orientation="landscape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Всего-дор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2020-06-19T10:52:54Z</dcterms:modified>
</cp:coreProperties>
</file>